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3" activeTab="6"/>
  </bookViews>
  <sheets>
    <sheet name="OPĆI DIO" sheetId="1" r:id="rId1"/>
    <sheet name="PLAN PRIHODA" sheetId="2" r:id="rId2"/>
    <sheet name="PLAN RASHODA I IZDATAKA" sheetId="3" r:id="rId3"/>
    <sheet name="Plan Prihodi 2021" sheetId="4" r:id="rId4"/>
    <sheet name="Plan Rashodi 2021" sheetId="5" r:id="rId5"/>
    <sheet name="projekcija prihoda 2021-2023" sheetId="6" r:id="rId6"/>
    <sheet name="projekcija rashodi 2021-2023" sheetId="7" r:id="rId7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1">'PLAN PRIHODA'!$A$1:$H$67</definedName>
  </definedNames>
  <calcPr fullCalcOnLoad="1"/>
</workbook>
</file>

<file path=xl/sharedStrings.xml><?xml version="1.0" encoding="utf-8"?>
<sst xmlns="http://schemas.openxmlformats.org/spreadsheetml/2006/main" count="2053" uniqueCount="560">
  <si>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</si>
  <si>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</si>
  <si>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</si>
  <si>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</si>
  <si>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</si>
  <si>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</si>
  <si>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</si>
  <si>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</si>
  <si>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</si>
  <si>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</si>
  <si>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</si>
  <si>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</si>
  <si>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</si>
  <si>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</si>
  <si>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</si>
  <si>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</si>
  <si>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</si>
  <si>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</si>
  <si>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</si>
  <si>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</si>
  <si>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</si>
  <si>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</si>
  <si>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</si>
  <si>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</si>
  <si>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</si>
  <si>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</si>
  <si>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</si>
  <si>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</si>
  <si>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</si>
  <si>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</si>
  <si>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</si>
  <si>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</si>
  <si>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</si>
  <si>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</si>
  <si>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</si>
  <si>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</si>
  <si>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</si>
  <si>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</si>
  <si>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</si>
  <si>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</si>
  <si>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</si>
  <si>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</si>
  <si>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</si>
  <si>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</si>
  <si>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</si>
  <si>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</si>
  <si>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</si>
  <si>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</si>
  <si>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</si>
  <si>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</si>
  <si>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</si>
  <si>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</si>
  <si>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</si>
  <si>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</si>
  <si>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</si>
  <si>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FINANCIJSKOG PLANA OŠ KOPRIVNIČKI IVANEC ZA 2021. I                                                                                                                                                PROJEKCIJA PLANA ZA  2022. I 2023. GODINU</t>
  </si>
  <si>
    <t>Prihodi za posebne namjene  4.5.</t>
  </si>
  <si>
    <t xml:space="preserve">Donacije             6.3. </t>
  </si>
  <si>
    <t xml:space="preserve">Prihodi od prodaje  nefinancijske imovine i nadoknade šteta s osnova osiguranja 7.3. </t>
  </si>
  <si>
    <t>Vlastiti prihodi     3.1.</t>
  </si>
  <si>
    <t>2023.</t>
  </si>
  <si>
    <t>Ukupno prihodi i primici za 2022.</t>
  </si>
  <si>
    <t>Ukupno prihodi i primici za 2023.</t>
  </si>
  <si>
    <t>Vlastiti prihodi             3.1.</t>
  </si>
  <si>
    <t>Prihodi za posebne namjene     4.5.</t>
  </si>
  <si>
    <t>PRIJEDLOG PLANA ZA 2023.</t>
  </si>
  <si>
    <t>Donacije       6.3.</t>
  </si>
  <si>
    <t>Pomoći      9.1.</t>
  </si>
  <si>
    <t>Ostali nespomenuti rashodi poslovanja</t>
  </si>
  <si>
    <t>P1073</t>
  </si>
  <si>
    <t>A100183</t>
  </si>
  <si>
    <t>P1071</t>
  </si>
  <si>
    <t>Opći prihodi i primici          1.1.</t>
  </si>
  <si>
    <t>Pomoći izravnanja za decentralizirane           5.4.</t>
  </si>
  <si>
    <t>K100125</t>
  </si>
  <si>
    <t>Dodatna ulaganja na građevinskim objektima</t>
  </si>
  <si>
    <t>Rashodi za dodatna ulaganja na nefinancijskoj imovini</t>
  </si>
  <si>
    <t>K100126</t>
  </si>
  <si>
    <t>Postrojenja i oprema</t>
  </si>
  <si>
    <t>Pomoći       5.5.</t>
  </si>
  <si>
    <t>P1074</t>
  </si>
  <si>
    <t>Naknade troškova osobama izvan radnog odnosa</t>
  </si>
  <si>
    <t>K100029</t>
  </si>
  <si>
    <t>Knjige, umjetnička djela i ostale izložbene vrijednosti</t>
  </si>
  <si>
    <t>Dodatna ulaganja na postrojenjima i opremi</t>
  </si>
  <si>
    <t>T100067</t>
  </si>
  <si>
    <t>Pomoći        5.2.</t>
  </si>
  <si>
    <t>Pomoći        5.6.</t>
  </si>
  <si>
    <t>T100069</t>
  </si>
  <si>
    <t>T100094</t>
  </si>
  <si>
    <t>Prihodi od nefinancijske imovine i nadoknade šteta s osnova osiguranja       7.3.</t>
  </si>
  <si>
    <t>Pomoći        1.1.</t>
  </si>
  <si>
    <t>A100083</t>
  </si>
  <si>
    <t>A100052 ZAKONSKI STANDARD -PRORAČUNSKI KORISNICI</t>
  </si>
  <si>
    <t>A100183 IZNADZAKONSKI STANDARD PRORAČUNSKI KORISNICI</t>
  </si>
  <si>
    <t>A100083 IZNADZAKONSKI STANDARD PRORAČUNSKI KORISNICI</t>
  </si>
  <si>
    <t xml:space="preserve"> </t>
  </si>
  <si>
    <t xml:space="preserve">KOPRIVNIČKO-KRIŽEVAČKA </t>
  </si>
  <si>
    <t xml:space="preserve">Proračunski korisnik: OSNOVNA </t>
  </si>
  <si>
    <t>POSEBNI DIO PRORAČUNA</t>
  </si>
  <si>
    <t>Plan</t>
  </si>
  <si>
    <t>za razdoblje od 1.1.2021 do 31.12.2021</t>
  </si>
  <si>
    <t>SVEUKUPNO</t>
  </si>
  <si>
    <t>100,00%</t>
  </si>
  <si>
    <t>BROJ KONTA</t>
  </si>
  <si>
    <t>VRSTA RASHODA I IZDATAKA</t>
  </si>
  <si>
    <t>PLANIRANO</t>
  </si>
  <si>
    <t>INDEX</t>
  </si>
  <si>
    <t>1</t>
  </si>
  <si>
    <t>2</t>
  </si>
  <si>
    <t>3</t>
  </si>
  <si>
    <t>4</t>
  </si>
  <si>
    <t>Razdjel</t>
  </si>
  <si>
    <t>UPRAVNI ODJEL ZA OBRAZOVANJE, KULTURU, ZNANOST, SPORT I NACIONALNE MANJINE</t>
  </si>
  <si>
    <t>Glava</t>
  </si>
  <si>
    <t>OSNOVNO ŠKOLSTVO</t>
  </si>
  <si>
    <t>Korisnik</t>
  </si>
  <si>
    <t>OSNOVNA ŠKOLA KOPRIVNIČKI IVANEC</t>
  </si>
  <si>
    <t>Program</t>
  </si>
  <si>
    <t>1071 PROGRAM OSNOVNOG ŠKOLSTVA - ZAKONSKI STANDARD</t>
  </si>
  <si>
    <t>9,88%</t>
  </si>
  <si>
    <t>Aktivnost</t>
  </si>
  <si>
    <t>09 A100052 ODGOJNOOBRAZOVNI I ADMINISTRATIVNI RASHODI-PRORAČUNSKI KORISNICI</t>
  </si>
  <si>
    <t>5,11%</t>
  </si>
  <si>
    <t>Funk. klas.</t>
  </si>
  <si>
    <t>0912  Osnovno obrazovanje</t>
  </si>
  <si>
    <t>5. POMOĆI</t>
  </si>
  <si>
    <t>Izvor financ.</t>
  </si>
  <si>
    <t xml:space="preserve">5.4. POMOĆI IZRAVNANJA ZA DECENTRALIZIRANE </t>
  </si>
  <si>
    <t>32</t>
  </si>
  <si>
    <t>321</t>
  </si>
  <si>
    <t>0,25%</t>
  </si>
  <si>
    <t>3211</t>
  </si>
  <si>
    <t>Službena putovanja</t>
  </si>
  <si>
    <t>0,07%</t>
  </si>
  <si>
    <t>32111</t>
  </si>
  <si>
    <t>Dnevnice za službeni put u zemlji</t>
  </si>
  <si>
    <t>0,02%</t>
  </si>
  <si>
    <t>32113</t>
  </si>
  <si>
    <t>Naknade za smještaj na službenom putu u zemlji</t>
  </si>
  <si>
    <t>0,06%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</si>
  <si>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</si>
  <si>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</si>
  <si>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</si>
  <si>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</si>
  <si>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</si>
  <si>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</si>
  <si>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0,04%</t>
  </si>
  <si>
    <t>3214</t>
  </si>
  <si>
    <t>Ostale naknade troškova zaposlenima</t>
  </si>
  <si>
    <t>0,11%</t>
  </si>
  <si>
    <t>32141</t>
  </si>
  <si>
    <t>Naknada za korištenje privatnog automobila u službene svrhe</t>
  </si>
  <si>
    <t>322</t>
  </si>
  <si>
    <t>2,30%</t>
  </si>
  <si>
    <t>3221</t>
  </si>
  <si>
    <t>Uredski materijal i ostali materijalni rashodi</t>
  </si>
  <si>
    <t>0,78%</t>
  </si>
  <si>
    <t>32211</t>
  </si>
  <si>
    <t>Uredski materijal</t>
  </si>
  <si>
    <t>0,28%</t>
  </si>
  <si>
    <t>32212</t>
  </si>
  <si>
    <t>Literatura (publikacije, časopisi, glasila, knjige i ostalo)</t>
  </si>
  <si>
    <t>32214</t>
  </si>
  <si>
    <t>Materijal i sredstva za čišćenje i održavanje</t>
  </si>
  <si>
    <t>0,21%</t>
  </si>
  <si>
    <t>32216</t>
  </si>
  <si>
    <t>Materijal za higijenske potrebe i njegu</t>
  </si>
  <si>
    <t>0,18%</t>
  </si>
  <si>
    <t>32219</t>
  </si>
  <si>
    <t>Ostali materijal za potrebe redovnog poslovanja</t>
  </si>
  <si>
    <t>3223</t>
  </si>
  <si>
    <t>Energija</t>
  </si>
  <si>
    <t>1,22%</t>
  </si>
  <si>
    <t>32231</t>
  </si>
  <si>
    <t>Električna energija</t>
  </si>
  <si>
    <t>0,43%</t>
  </si>
  <si>
    <t>32233</t>
  </si>
  <si>
    <t>Plin</t>
  </si>
  <si>
    <t>0,76%</t>
  </si>
  <si>
    <t>4.11.2020 11:30:01</t>
  </si>
  <si>
    <t>32234</t>
  </si>
  <si>
    <t>Motorni benzin i dizel gorivo</t>
  </si>
  <si>
    <t>0,03%</t>
  </si>
  <si>
    <t>3224</t>
  </si>
  <si>
    <t>Materijal i dijelovi za tekuće i investicijsko održavanje</t>
  </si>
  <si>
    <t>0,26%</t>
  </si>
  <si>
    <t>32241</t>
  </si>
  <si>
    <t>Materijal i dijelovi za tekuće i investicijsko održavanje građevinskih objekata</t>
  </si>
  <si>
    <t>0,13%</t>
  </si>
  <si>
    <t>32242</t>
  </si>
  <si>
    <t>Materijal i dijelovi za tekuće i investicijsko održavanje postrojenja i opreme</t>
  </si>
  <si>
    <t>0,09%</t>
  </si>
  <si>
    <t>32244</t>
  </si>
  <si>
    <t>Ostali materijal i dijelovi za tekuće i investicijsko održavanje</t>
  </si>
  <si>
    <t>3225</t>
  </si>
  <si>
    <t>Sitni inventar i auto gume</t>
  </si>
  <si>
    <t>0,01%</t>
  </si>
  <si>
    <t>32251</t>
  </si>
  <si>
    <t>Sitni inventar</t>
  </si>
  <si>
    <t>3227</t>
  </si>
  <si>
    <t>Službena, radna i zaštitna odjeća i obuća</t>
  </si>
  <si>
    <t>32271</t>
  </si>
  <si>
    <t>323</t>
  </si>
  <si>
    <t>2,54%</t>
  </si>
  <si>
    <t>3231</t>
  </si>
  <si>
    <t>Usluge telefona, pošte i prijevoza</t>
  </si>
  <si>
    <t>0,23%</t>
  </si>
  <si>
    <t>32311</t>
  </si>
  <si>
    <t>Usluge telefona, telefaksa</t>
  </si>
  <si>
    <t>0,20%</t>
  </si>
  <si>
    <t>32313</t>
  </si>
  <si>
    <t>Poštarina (pisma, tiskanice i sl.)</t>
  </si>
  <si>
    <t>3232</t>
  </si>
  <si>
    <t>Usluge tekućeg i investicijskog održavanja</t>
  </si>
  <si>
    <t>1,48%</t>
  </si>
  <si>
    <t>32321</t>
  </si>
  <si>
    <t>Usluge tekućeg i investicijskog održavanja građevinskih objekata</t>
  </si>
  <si>
    <t>1,09%</t>
  </si>
  <si>
    <t>32322</t>
  </si>
  <si>
    <t>Usluge tekućeg i investicijskog održavanja postrojenja i opreme</t>
  </si>
  <si>
    <t>0,22%</t>
  </si>
  <si>
    <t>32329</t>
  </si>
  <si>
    <t>Ostale usluge tekućeg i investicijskog održavanja</t>
  </si>
  <si>
    <t>0,17%</t>
  </si>
  <si>
    <t>3234</t>
  </si>
  <si>
    <t>Komunalne usluge</t>
  </si>
  <si>
    <t>0,39%</t>
  </si>
  <si>
    <t>32341</t>
  </si>
  <si>
    <t>Opskrba vodom</t>
  </si>
  <si>
    <t>0,16%</t>
  </si>
  <si>
    <t>32342</t>
  </si>
  <si>
    <t>Iznošenje i odvoz smeća</t>
  </si>
  <si>
    <t>32343</t>
  </si>
  <si>
    <t>Deratizacija i dezinsekcija</t>
  </si>
  <si>
    <t>32349</t>
  </si>
  <si>
    <t>Ostale komunalne usluge</t>
  </si>
  <si>
    <t>3235</t>
  </si>
  <si>
    <t>Zakupnine i najamnine</t>
  </si>
  <si>
    <t>0,00%</t>
  </si>
  <si>
    <t>32352</t>
  </si>
  <si>
    <t>Zakupnine i najamnine za građevinske objekte</t>
  </si>
  <si>
    <t>3236</t>
  </si>
  <si>
    <t>Zdravstvene i veterinarske usluge</t>
  </si>
  <si>
    <t>32361</t>
  </si>
  <si>
    <t>Obvezni i preventivni zdravstveni pregledi zaposlenika</t>
  </si>
  <si>
    <t>32363</t>
  </si>
  <si>
    <t>Laboratorijske usluge</t>
  </si>
  <si>
    <t>3237</t>
  </si>
  <si>
    <t>Intelektualne i osobne usluge</t>
  </si>
  <si>
    <t>32379</t>
  </si>
  <si>
    <t>Ostale intelektualne usluge</t>
  </si>
  <si>
    <t>3238</t>
  </si>
  <si>
    <t>Računalne usluge</t>
  </si>
  <si>
    <t>32389</t>
  </si>
  <si>
    <t>Ostale računalne usluge</t>
  </si>
  <si>
    <t>3239</t>
  </si>
  <si>
    <t>Ostale usluge</t>
  </si>
  <si>
    <t>32399</t>
  </si>
  <si>
    <t>Ostale nespomenute usluge</t>
  </si>
  <si>
    <t>329</t>
  </si>
  <si>
    <t>3294</t>
  </si>
  <si>
    <t>Članarine i norme</t>
  </si>
  <si>
    <t>32941</t>
  </si>
  <si>
    <t>Tuzemne članarine</t>
  </si>
  <si>
    <t>34</t>
  </si>
  <si>
    <t>Financijski rashodi</t>
  </si>
  <si>
    <t>343</t>
  </si>
  <si>
    <t>3433</t>
  </si>
  <si>
    <t>Zatezne kamate</t>
  </si>
  <si>
    <t>34333</t>
  </si>
  <si>
    <t>Zatezne kamate iz poslovnih odnosa</t>
  </si>
  <si>
    <t>Kapitalni projekt</t>
  </si>
  <si>
    <t>09 K100125 DODATNA ULAGANJA U OŠ-PRORAČUNSKI KORISNICI</t>
  </si>
  <si>
    <t>4,34%</t>
  </si>
  <si>
    <t>45</t>
  </si>
  <si>
    <t>451</t>
  </si>
  <si>
    <t>4511</t>
  </si>
  <si>
    <t>45111</t>
  </si>
  <si>
    <t>09 K100126 OPREMANJE OŠ-PRORAČUNSKI KORISNICI</t>
  </si>
  <si>
    <t>42</t>
  </si>
  <si>
    <t>422</t>
  </si>
  <si>
    <t>4221</t>
  </si>
  <si>
    <t>Uredska oprema i namještaj</t>
  </si>
  <si>
    <t>42211</t>
  </si>
  <si>
    <t>Računala i računalna oprema</t>
  </si>
  <si>
    <t>42212</t>
  </si>
  <si>
    <t>Uredski namještaj</t>
  </si>
  <si>
    <t>1073 DODATNI PROGRAMI IZNAD ZAKONSKOG STANDARDA-PRORAČUNSKI KORISNICI</t>
  </si>
  <si>
    <t>88,03%</t>
  </si>
  <si>
    <t>09 A100183 IZNAD ZAKONSKOG STANDARDA PRORAČUNSKIH KORISNIKA</t>
  </si>
  <si>
    <t>85,79%</t>
  </si>
  <si>
    <t>1. OPĆI PRIHODI I PRIMICI</t>
  </si>
  <si>
    <t>0,99%</t>
  </si>
  <si>
    <t>1.1. PRIHODI OD POREZA ZA REDOVNU DJELATNOST</t>
  </si>
  <si>
    <t>0,88%</t>
  </si>
  <si>
    <t>3222</t>
  </si>
  <si>
    <t>Materijal i sirovine</t>
  </si>
  <si>
    <t>0,05%</t>
  </si>
  <si>
    <t>32224</t>
  </si>
  <si>
    <t>Namirnice</t>
  </si>
  <si>
    <t>0,82%</t>
  </si>
  <si>
    <t>0,54%</t>
  </si>
  <si>
    <t>32319</t>
  </si>
  <si>
    <t>Ostale usluge za komunikaciju i prijevoz</t>
  </si>
  <si>
    <t>32372</t>
  </si>
  <si>
    <t>Ugovori o djelu</t>
  </si>
  <si>
    <t>3. VLASTITI PRIHODI</t>
  </si>
  <si>
    <t>3.1. VLASTITI PRIHODI - PRORAČUNSKI KORISNICI</t>
  </si>
  <si>
    <t>3299</t>
  </si>
  <si>
    <t>32999</t>
  </si>
  <si>
    <t>4. PRIHODI ZA POSEBNE NAMJENE</t>
  </si>
  <si>
    <t>1,13%</t>
  </si>
  <si>
    <t xml:space="preserve">4.5. OSTALI NESPOMENUTI PRIHODI -  PRORAČUNSKI </t>
  </si>
  <si>
    <t>0,57%</t>
  </si>
  <si>
    <t>0,14%</t>
  </si>
  <si>
    <t>0,08%</t>
  </si>
  <si>
    <t>0,24%</t>
  </si>
  <si>
    <t>4,50%</t>
  </si>
  <si>
    <t>5.5. POMOĆI - PRORAČUNSKI KORISNICI</t>
  </si>
  <si>
    <t>3,26%</t>
  </si>
  <si>
    <t>3,14%</t>
  </si>
  <si>
    <t>3,03%</t>
  </si>
  <si>
    <t>32229</t>
  </si>
  <si>
    <t>Ostali materijal i sirovine</t>
  </si>
  <si>
    <t>0,69%</t>
  </si>
  <si>
    <t>0,65%</t>
  </si>
  <si>
    <t>324</t>
  </si>
  <si>
    <t>3241</t>
  </si>
  <si>
    <t>32412</t>
  </si>
  <si>
    <t>Naknade ostalih troškova</t>
  </si>
  <si>
    <t>0,33%</t>
  </si>
  <si>
    <t>6. DONACIJE</t>
  </si>
  <si>
    <t>6.3. DONACIJE-PK</t>
  </si>
  <si>
    <t xml:space="preserve">7. PRIHODI OD PRODAJE IMOVINE I NAKNADE S NASLOVA </t>
  </si>
  <si>
    <t xml:space="preserve">7.3. PRIHODI OD NAKNADE ŠTETA S OSNOVA </t>
  </si>
  <si>
    <t>9. ŠKOLE-MINISTARSTVO</t>
  </si>
  <si>
    <t>78,93%</t>
  </si>
  <si>
    <t>9.1. MINISTARSTVO</t>
  </si>
  <si>
    <t>31</t>
  </si>
  <si>
    <t>75,73%</t>
  </si>
  <si>
    <t>311</t>
  </si>
  <si>
    <t>62,47%</t>
  </si>
  <si>
    <t>3111</t>
  </si>
  <si>
    <t>Plaće za redovan rad</t>
  </si>
  <si>
    <t>60,77%</t>
  </si>
  <si>
    <t>31111</t>
  </si>
  <si>
    <t>Plaće za zaposlene</t>
  </si>
  <si>
    <t>3113</t>
  </si>
  <si>
    <t>Plaće za prekovremeni rad</t>
  </si>
  <si>
    <t>31131</t>
  </si>
  <si>
    <t>3114</t>
  </si>
  <si>
    <t>Plaće za posebne uvjete rada</t>
  </si>
  <si>
    <t>1,04%</t>
  </si>
  <si>
    <t>31141</t>
  </si>
  <si>
    <t>312</t>
  </si>
  <si>
    <t>3,28%</t>
  </si>
  <si>
    <t>3121</t>
  </si>
  <si>
    <t>31212</t>
  </si>
  <si>
    <t>Nagrade</t>
  </si>
  <si>
    <t>0,46%</t>
  </si>
  <si>
    <t>31213</t>
  </si>
  <si>
    <t>Darovi</t>
  </si>
  <si>
    <t>1,00%</t>
  </si>
  <si>
    <t>31214</t>
  </si>
  <si>
    <t>Otpremnine</t>
  </si>
  <si>
    <t>0,52%</t>
  </si>
  <si>
    <t>31215</t>
  </si>
  <si>
    <t>Naknade za bolest, invalidnost i smrtni slučaj</t>
  </si>
  <si>
    <t>31216</t>
  </si>
  <si>
    <t>Regres za godišnji odmor</t>
  </si>
  <si>
    <t>31219</t>
  </si>
  <si>
    <t>Ostali nenavedeni rashodi za zaposlene</t>
  </si>
  <si>
    <t>313</t>
  </si>
  <si>
    <t>9,98%</t>
  </si>
  <si>
    <t>3132</t>
  </si>
  <si>
    <t>Doprinosi za obvezno zdravstveno osiguranje</t>
  </si>
  <si>
    <t>31321</t>
  </si>
  <si>
    <t>9,77%</t>
  </si>
  <si>
    <t>31322</t>
  </si>
  <si>
    <t>Doprinos za obvezno zdravstveno osiguranje zaštite zdravlja na radu</t>
  </si>
  <si>
    <t>3133</t>
  </si>
  <si>
    <t>Doprinosi za obvezno osiguranje u slučaju nezaposlenosti</t>
  </si>
  <si>
    <t>31332</t>
  </si>
  <si>
    <t>3,20%</t>
  </si>
  <si>
    <t>2,93%</t>
  </si>
  <si>
    <t>3212</t>
  </si>
  <si>
    <t>Naknade za prijevoz, za rad na terenu i odvojeni život</t>
  </si>
  <si>
    <t>32121</t>
  </si>
  <si>
    <t>Naknade za prijevoz na posao i s posla</t>
  </si>
  <si>
    <t>0,27%</t>
  </si>
  <si>
    <t>3295</t>
  </si>
  <si>
    <t>Pristojbe i naknade</t>
  </si>
  <si>
    <t>32955</t>
  </si>
  <si>
    <t>Novčana naknada poslodavca zbog nezapošljavanja osoba s invaliditetom</t>
  </si>
  <si>
    <t>09 K100029 OPREMANJE OŠ</t>
  </si>
  <si>
    <t>4223</t>
  </si>
  <si>
    <t>Oprema za održavanje i zaštitu</t>
  </si>
  <si>
    <t>42231</t>
  </si>
  <si>
    <t>Oprema za grijanje, ventilaciju i hlađenje</t>
  </si>
  <si>
    <t>42239</t>
  </si>
  <si>
    <t>Ostala oprema za održavanje i zaštitu</t>
  </si>
  <si>
    <t>424</t>
  </si>
  <si>
    <t>4241</t>
  </si>
  <si>
    <t>Knjige</t>
  </si>
  <si>
    <t>42411</t>
  </si>
  <si>
    <t>09 K100030 DODATNA ULAGANJA OŠ</t>
  </si>
  <si>
    <t>1,52%</t>
  </si>
  <si>
    <t>452</t>
  </si>
  <si>
    <t>4521</t>
  </si>
  <si>
    <t>45211</t>
  </si>
  <si>
    <t>Tekući projekt</t>
  </si>
  <si>
    <t>100083 PAMETAN OBROK ZA PAMETNU DJECU</t>
  </si>
  <si>
    <t>1074 EU PROJEKTI</t>
  </si>
  <si>
    <t>2,09%</t>
  </si>
  <si>
    <t>09 T100067 PRILIKA ZA SVE 3</t>
  </si>
  <si>
    <t>1,80%</t>
  </si>
  <si>
    <t>1,78%</t>
  </si>
  <si>
    <t>5.2. POMOĆI IZ PRORAČUNA</t>
  </si>
  <si>
    <t>5.6. POMOĆI IZ PRORAČUNA - EU ŽUPANIJA</t>
  </si>
  <si>
    <t>1,71%</t>
  </si>
  <si>
    <t>1,50%</t>
  </si>
  <si>
    <t>1,29%</t>
  </si>
  <si>
    <t>0,19%</t>
  </si>
  <si>
    <t>09 T100069 ŠKOLSKA SHEMA</t>
  </si>
  <si>
    <t>09 T100094 SVI  U ŠKOLU SVI PRI STOLU 5</t>
  </si>
  <si>
    <t>0,12%</t>
  </si>
  <si>
    <t>Stranica 7 od 7</t>
  </si>
  <si>
    <t>Republika Hrvatska</t>
  </si>
  <si>
    <t>VRSTA PRIHODA I PRIMITAKA</t>
  </si>
  <si>
    <t>6</t>
  </si>
  <si>
    <t>Prihodi poslovanja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</si>
  <si>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</si>
  <si>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</si>
  <si>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</si>
  <si>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</si>
  <si>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</si>
  <si>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</si>
  <si>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64132</t>
  </si>
  <si>
    <t>Kamate na depozite po viđenju</t>
  </si>
  <si>
    <t>64132001</t>
  </si>
  <si>
    <t>Kamate na depozitiu po viđenju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</si>
  <si>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</si>
  <si>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</si>
  <si>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</si>
  <si>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</si>
  <si>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</si>
  <si>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</si>
  <si>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</si>
  <si>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</si>
  <si>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6615</t>
  </si>
  <si>
    <t>Prihodi od pruženih usluga</t>
  </si>
  <si>
    <t>66151</t>
  </si>
  <si>
    <t>1,27%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</si>
  <si>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</si>
  <si>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</si>
  <si>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</si>
  <si>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</si>
  <si>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</si>
  <si>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</si>
  <si>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65264</t>
  </si>
  <si>
    <t>Sufinanciranje cijene usluge, participacije i slično</t>
  </si>
  <si>
    <t>65264001</t>
  </si>
  <si>
    <t>65268</t>
  </si>
  <si>
    <t>Ostali prihodi za posebne namjene</t>
  </si>
  <si>
    <t>65268006</t>
  </si>
  <si>
    <t>Ostali nespomenuti prihodi-razno</t>
  </si>
  <si>
    <t>65268029</t>
  </si>
  <si>
    <t>Ostali nespomenuti prihodi - izlazni racuni</t>
  </si>
  <si>
    <t>0,41%</t>
  </si>
  <si>
    <t>65269</t>
  </si>
  <si>
    <t>Ostali nespomenuti prihodi po posebnim propisima</t>
  </si>
  <si>
    <t>0,64%</t>
  </si>
  <si>
    <t>65269006</t>
  </si>
  <si>
    <t>Ostali nespomenuti prihodi po posebnim propisima-refundacije</t>
  </si>
  <si>
    <t>9,81%</t>
  </si>
  <si>
    <t>63</t>
  </si>
  <si>
    <t>Pomoći iz inozemstva i od subjekata unutar općeg proračuna</t>
  </si>
  <si>
    <t>639</t>
  </si>
  <si>
    <t>Prijenosi između proračunskih korisnika istog proračuna</t>
  </si>
  <si>
    <t>6391</t>
  </si>
  <si>
    <t>Tekući prijenosi između proračunskih korisnika istog proračuna</t>
  </si>
  <si>
    <t>63911</t>
  </si>
  <si>
    <t>7,49%</t>
  </si>
  <si>
    <t>634</t>
  </si>
  <si>
    <t>Pomoći od izvanproračunskih korisnika</t>
  </si>
  <si>
    <t>6341</t>
  </si>
  <si>
    <t>Tekuće pomoći od izvanproračunskih korisnika</t>
  </si>
  <si>
    <t>63414</t>
  </si>
  <si>
    <t>Tekuće pomoći od HZMO-a, HZZ-a i HZZO-a</t>
  </si>
  <si>
    <t>63414001</t>
  </si>
  <si>
    <t>636</t>
  </si>
  <si>
    <t>Pomoći proračunskim korisnicima iz proračuna koji im nije nadležan</t>
  </si>
  <si>
    <t>7,31%</t>
  </si>
  <si>
    <t>6361</t>
  </si>
  <si>
    <t>Tekuće pomoći proračunskim korisnicima iz proračuna koji im nije nadležan</t>
  </si>
  <si>
    <t>4,88%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</si>
  <si>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</si>
  <si>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</si>
  <si>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</si>
  <si>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</si>
  <si>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2,44%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</si>
  <si>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</si>
  <si>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</si>
  <si>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</si>
  <si>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</si>
  <si>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2,39%</t>
  </si>
  <si>
    <t>63623001</t>
  </si>
  <si>
    <t>2,25%</t>
  </si>
  <si>
    <t>6393</t>
  </si>
  <si>
    <t>Tekući prijenosi između proračunskih korisnika istog proračuna temeljem prijenosa EU sredstava</t>
  </si>
  <si>
    <t>63931</t>
  </si>
  <si>
    <t>0,15%</t>
  </si>
  <si>
    <t>663</t>
  </si>
  <si>
    <t>Donacije od pravnih i fizičkih osoba izvan općeg proračuna</t>
  </si>
  <si>
    <t>6631</t>
  </si>
  <si>
    <t>Tekuće donacije</t>
  </si>
  <si>
    <t>66313</t>
  </si>
  <si>
    <t>Tekuće donacije od trgovačkih društava</t>
  </si>
  <si>
    <t>65267</t>
  </si>
  <si>
    <t>Prihodi s naslova osiguranja, refundacije štete i totalne šteta - ŠKOLE</t>
  </si>
  <si>
    <t>65267002</t>
  </si>
  <si>
    <t>88,64%</t>
  </si>
  <si>
    <t>63612</t>
  </si>
  <si>
    <t>Tekuće pomoći iz državnog proračuna proračunskim korisnicima proračuna JLP(R)S</t>
  </si>
  <si>
    <t>Tekuće pomoći iz drzavnog proračuna proračunskim korisnicima proračuna JLP(R)S</t>
  </si>
  <si>
    <t>K100030</t>
  </si>
  <si>
    <t>A100052</t>
  </si>
  <si>
    <t>T100067              EU PROJEKTI</t>
  </si>
  <si>
    <t>T100069              EU PROJEKTI</t>
  </si>
  <si>
    <t>T100094              EU PROJEKTI</t>
  </si>
  <si>
    <t>Prijedlog plana 
za 2021.</t>
  </si>
  <si>
    <t>Projekcija plana
za 2022.</t>
  </si>
  <si>
    <t>Projekcija plana 
za 2023.</t>
  </si>
  <si>
    <t>UKUPAN DONOS VIŠKA/MANJKA IZ PRETHODNE(IH) GODINE</t>
  </si>
  <si>
    <t>Pomoći               5.2., 5.4., 5.5. i 5.6.</t>
  </si>
  <si>
    <t>Opći prihodi i primici                1.1. i 5.3.</t>
  </si>
  <si>
    <t>za razdoblje od 2021. do 2023. godine</t>
  </si>
  <si>
    <t>KONTO</t>
  </si>
  <si>
    <t>PLAN</t>
  </si>
  <si>
    <t>PROJEKCIJA</t>
  </si>
  <si>
    <t>007</t>
  </si>
  <si>
    <t>4.5. OSTALI NESPOMENUTI PRIHODI -  PRORAČUNSKI KORISNICI</t>
  </si>
  <si>
    <t>5.3. POMOĆI OD OSTALIH SUBJEKATA UNUTAR OPĆE DRŽAVE</t>
  </si>
  <si>
    <t>5.4. POMOĆI IZRAVNANJA ZA DECENTRALIZIRANE FUNKCIJE</t>
  </si>
  <si>
    <t>7. PRIHODI OD PRODAJE IMOVINE I NAKNADE S NASLOVA OSIGURANJA</t>
  </si>
  <si>
    <t>7.3. PRIHODI OD NAKNADE ŠTETA S OSNOVA OSIGURANJA-PK</t>
  </si>
  <si>
    <t>PRIHODI</t>
  </si>
  <si>
    <t>04</t>
  </si>
  <si>
    <t xml:space="preserve">Ravnateljica: </t>
  </si>
  <si>
    <t>M.P.</t>
  </si>
  <si>
    <t>Predsjednik Školskog odbora:</t>
  </si>
  <si>
    <t>Ivica Balaško</t>
  </si>
  <si>
    <t xml:space="preserve">KLASA: </t>
  </si>
  <si>
    <t xml:space="preserve">URBROJ: </t>
  </si>
  <si>
    <t>U Kunovcu,</t>
  </si>
  <si>
    <t>KLASA: 400-02/20-01/06</t>
  </si>
  <si>
    <t>URBROJ: 2137-96-06-20-1</t>
  </si>
  <si>
    <t>U Kunovcu 14.12.2020.</t>
  </si>
  <si>
    <t>Kristina Furkes, dipl.uč.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</si>
</sst>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;\-#,##0.00;0.00"/>
    <numFmt numFmtId="179" formatCode="#0;\-#0;0"/>
    <numFmt numFmtId="180" formatCode="#0;\(#0\);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</numFmts>
  <fonts count="9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57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0"/>
      <color indexed="10"/>
      <name val="Arial"/>
      <family val="2"/>
    </font>
    <font>
      <b/>
      <sz val="13"/>
      <color indexed="9"/>
      <name val="Arial"/>
      <family val="0"/>
    </font>
    <font>
      <b/>
      <sz val="12"/>
      <color indexed="9"/>
      <name val="Arial"/>
      <family val="0"/>
    </font>
    <font>
      <b/>
      <sz val="9"/>
      <color indexed="18"/>
      <name val="Arial"/>
      <family val="2"/>
    </font>
    <font>
      <b/>
      <sz val="20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000040"/>
      <name val="Arial"/>
      <family val="2"/>
    </font>
    <font>
      <b/>
      <sz val="11"/>
      <color rgb="FF000040"/>
      <name val="Times New Roman"/>
      <family val="1"/>
    </font>
    <font>
      <sz val="10"/>
      <color rgb="FFFF0000"/>
      <name val="Arial"/>
      <family val="2"/>
    </font>
    <font>
      <b/>
      <sz val="13"/>
      <color rgb="FFFFFFFF"/>
      <name val="Arial"/>
      <family val="0"/>
    </font>
    <font>
      <b/>
      <sz val="12"/>
      <color rgb="FFFFFFFF"/>
      <name val="Arial"/>
      <family val="0"/>
    </font>
    <font>
      <b/>
      <sz val="9"/>
      <color rgb="FF00004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40"/>
      <name val="Arial"/>
      <family val="2"/>
    </font>
    <font>
      <b/>
      <sz val="12"/>
      <color rgb="FF000040"/>
      <name val="Arial"/>
      <family val="2"/>
    </font>
    <font>
      <b/>
      <sz val="20"/>
      <color rgb="FF000040"/>
      <name val="Times New Roman"/>
      <family val="1"/>
    </font>
    <font>
      <b/>
      <sz val="16"/>
      <color rgb="FF000040"/>
      <name val="Times New Roman"/>
      <family val="1"/>
    </font>
    <font>
      <sz val="9"/>
      <color rgb="FF000000"/>
      <name val="Tahoma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0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A6A6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FFCD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17" fillId="34" borderId="7" applyNumberFormat="0" applyAlignment="0" applyProtection="0"/>
    <xf numFmtId="0" fontId="65" fillId="42" borderId="8" applyNumberFormat="0" applyAlignment="0" applyProtection="0"/>
    <xf numFmtId="0" fontId="15" fillId="0" borderId="9" applyNumberFormat="0" applyFill="0" applyAlignment="0" applyProtection="0"/>
    <xf numFmtId="0" fontId="6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0" fillId="44" borderId="0" applyNumberFormat="0" applyBorder="0" applyAlignment="0" applyProtection="0"/>
    <xf numFmtId="0" fontId="63" fillId="0" borderId="0">
      <alignment/>
      <protection/>
    </xf>
    <xf numFmtId="9" fontId="1" fillId="0" borderId="0" applyFont="0" applyFill="0" applyBorder="0" applyAlignment="0" applyProtection="0"/>
    <xf numFmtId="0" fontId="7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72" fillId="45" borderId="14" applyNumberFormat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8" xfId="0" applyFont="1" applyBorder="1" applyAlignment="1" quotePrefix="1">
      <alignment horizontal="left" wrapText="1"/>
    </xf>
    <xf numFmtId="0" fontId="32" fillId="0" borderId="19" xfId="0" applyFont="1" applyBorder="1" applyAlignment="1" quotePrefix="1">
      <alignment horizontal="left" wrapText="1"/>
    </xf>
    <xf numFmtId="0" fontId="32" fillId="0" borderId="19" xfId="0" applyFont="1" applyBorder="1" applyAlignment="1" quotePrefix="1">
      <alignment horizontal="center" wrapText="1"/>
    </xf>
    <xf numFmtId="0" fontId="32" fillId="0" borderId="19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left"/>
    </xf>
    <xf numFmtId="3" fontId="32" fillId="7" borderId="20" xfId="0" applyNumberFormat="1" applyFont="1" applyFill="1" applyBorder="1" applyAlignment="1" applyProtection="1">
      <alignment horizontal="right" wrapText="1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horizontal="left" wrapText="1"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2" xfId="0" applyNumberFormat="1" applyFont="1" applyBorder="1" applyAlignment="1">
      <alignment/>
    </xf>
    <xf numFmtId="4" fontId="21" fillId="0" borderId="32" xfId="0" applyNumberFormat="1" applyFont="1" applyBorder="1" applyAlignment="1">
      <alignment horizontal="center" wrapText="1"/>
    </xf>
    <xf numFmtId="4" fontId="21" fillId="0" borderId="32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48" borderId="35" xfId="0" applyNumberFormat="1" applyFont="1" applyFill="1" applyBorder="1" applyAlignment="1">
      <alignment/>
    </xf>
    <xf numFmtId="4" fontId="22" fillId="0" borderId="25" xfId="0" applyNumberFormat="1" applyFont="1" applyBorder="1" applyAlignment="1">
      <alignment/>
    </xf>
    <xf numFmtId="4" fontId="21" fillId="48" borderId="36" xfId="0" applyNumberFormat="1" applyFont="1" applyFill="1" applyBorder="1" applyAlignment="1">
      <alignment/>
    </xf>
    <xf numFmtId="1" fontId="21" fillId="0" borderId="47" xfId="0" applyNumberFormat="1" applyFont="1" applyBorder="1" applyAlignment="1">
      <alignment horizontal="left" wrapText="1"/>
    </xf>
    <xf numFmtId="4" fontId="21" fillId="0" borderId="48" xfId="0" applyNumberFormat="1" applyFont="1" applyBorder="1" applyAlignment="1">
      <alignment horizontal="center" vertical="center" wrapText="1"/>
    </xf>
    <xf numFmtId="4" fontId="21" fillId="0" borderId="49" xfId="0" applyNumberFormat="1" applyFont="1" applyBorder="1" applyAlignment="1">
      <alignment horizontal="center" wrapText="1"/>
    </xf>
    <xf numFmtId="4" fontId="21" fillId="0" borderId="49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4" fontId="21" fillId="0" borderId="51" xfId="0" applyNumberFormat="1" applyFont="1" applyBorder="1" applyAlignment="1">
      <alignment horizontal="center" vertical="center" wrapText="1"/>
    </xf>
    <xf numFmtId="4" fontId="21" fillId="48" borderId="49" xfId="0" applyNumberFormat="1" applyFont="1" applyFill="1" applyBorder="1" applyAlignment="1">
      <alignment/>
    </xf>
    <xf numFmtId="4" fontId="21" fillId="49" borderId="36" xfId="0" applyNumberFormat="1" applyFont="1" applyFill="1" applyBorder="1" applyAlignment="1">
      <alignment/>
    </xf>
    <xf numFmtId="4" fontId="21" fillId="48" borderId="37" xfId="0" applyNumberFormat="1" applyFont="1" applyFill="1" applyBorder="1" applyAlignment="1">
      <alignment/>
    </xf>
    <xf numFmtId="165" fontId="26" fillId="0" borderId="52" xfId="98" applyFont="1" applyFill="1" applyBorder="1" applyAlignment="1" applyProtection="1">
      <alignment horizontal="center" vertical="center"/>
      <protection/>
    </xf>
    <xf numFmtId="165" fontId="26" fillId="34" borderId="20" xfId="98" applyFont="1" applyFill="1" applyBorder="1" applyAlignment="1" applyProtection="1">
      <alignment horizontal="center" vertical="center" wrapText="1"/>
      <protection/>
    </xf>
    <xf numFmtId="165" fontId="25" fillId="0" borderId="53" xfId="98" applyFont="1" applyFill="1" applyBorder="1" applyAlignment="1" applyProtection="1">
      <alignment/>
      <protection/>
    </xf>
    <xf numFmtId="165" fontId="26" fillId="0" borderId="54" xfId="98" applyFont="1" applyFill="1" applyBorder="1" applyAlignment="1" applyProtection="1">
      <alignment/>
      <protection/>
    </xf>
    <xf numFmtId="165" fontId="25" fillId="0" borderId="55" xfId="98" applyFont="1" applyFill="1" applyBorder="1" applyAlignment="1" applyProtection="1">
      <alignment/>
      <protection/>
    </xf>
    <xf numFmtId="165" fontId="26" fillId="0" borderId="55" xfId="98" applyFont="1" applyFill="1" applyBorder="1" applyAlignment="1" applyProtection="1">
      <alignment/>
      <protection/>
    </xf>
    <xf numFmtId="165" fontId="26" fillId="48" borderId="55" xfId="98" applyFont="1" applyFill="1" applyBorder="1" applyAlignment="1" applyProtection="1">
      <alignment/>
      <protection/>
    </xf>
    <xf numFmtId="165" fontId="25" fillId="48" borderId="55" xfId="98" applyFont="1" applyFill="1" applyBorder="1" applyAlignment="1" applyProtection="1">
      <alignment/>
      <protection/>
    </xf>
    <xf numFmtId="165" fontId="25" fillId="0" borderId="0" xfId="98" applyFont="1" applyFill="1" applyBorder="1" applyAlignment="1" applyProtection="1">
      <alignment/>
      <protection/>
    </xf>
    <xf numFmtId="165" fontId="25" fillId="0" borderId="54" xfId="98" applyFont="1" applyFill="1" applyBorder="1" applyAlignment="1" applyProtection="1">
      <alignment/>
      <protection/>
    </xf>
    <xf numFmtId="165" fontId="25" fillId="0" borderId="56" xfId="98" applyFont="1" applyFill="1" applyBorder="1" applyAlignment="1" applyProtection="1">
      <alignment/>
      <protection/>
    </xf>
    <xf numFmtId="165" fontId="23" fillId="34" borderId="0" xfId="98" applyFont="1" applyFill="1" applyBorder="1" applyAlignment="1" applyProtection="1">
      <alignment/>
      <protection/>
    </xf>
    <xf numFmtId="49" fontId="26" fillId="0" borderId="55" xfId="98" applyNumberFormat="1" applyFont="1" applyFill="1" applyBorder="1" applyAlignment="1" applyProtection="1">
      <alignment horizontal="center"/>
      <protection/>
    </xf>
    <xf numFmtId="165" fontId="26" fillId="0" borderId="55" xfId="98" applyFont="1" applyFill="1" applyBorder="1" applyAlignment="1" applyProtection="1">
      <alignment horizontal="center"/>
      <protection/>
    </xf>
    <xf numFmtId="165" fontId="26" fillId="49" borderId="55" xfId="98" applyFont="1" applyFill="1" applyBorder="1" applyAlignment="1" applyProtection="1">
      <alignment/>
      <protection/>
    </xf>
    <xf numFmtId="165" fontId="25" fillId="49" borderId="55" xfId="98" applyFont="1" applyFill="1" applyBorder="1" applyAlignment="1" applyProtection="1">
      <alignment/>
      <protection/>
    </xf>
    <xf numFmtId="165" fontId="26" fillId="34" borderId="19" xfId="98" applyFont="1" applyFill="1" applyBorder="1" applyAlignment="1" applyProtection="1">
      <alignment horizontal="center" vertical="center" wrapText="1"/>
      <protection/>
    </xf>
    <xf numFmtId="165" fontId="24" fillId="34" borderId="20" xfId="98" applyFont="1" applyFill="1" applyBorder="1" applyAlignment="1" applyProtection="1">
      <alignment horizontal="center" vertical="center" wrapText="1"/>
      <protection/>
    </xf>
    <xf numFmtId="165" fontId="26" fillId="0" borderId="0" xfId="98" applyFont="1" applyFill="1" applyBorder="1" applyAlignment="1" applyProtection="1">
      <alignment/>
      <protection/>
    </xf>
    <xf numFmtId="165" fontId="25" fillId="0" borderId="53" xfId="98" applyFont="1" applyFill="1" applyBorder="1" applyAlignment="1" applyProtection="1">
      <alignment wrapText="1"/>
      <protection/>
    </xf>
    <xf numFmtId="165" fontId="37" fillId="0" borderId="54" xfId="98" applyFont="1" applyFill="1" applyBorder="1" applyAlignment="1" applyProtection="1">
      <alignment wrapText="1"/>
      <protection/>
    </xf>
    <xf numFmtId="165" fontId="25" fillId="0" borderId="55" xfId="98" applyFont="1" applyFill="1" applyBorder="1" applyAlignment="1" applyProtection="1">
      <alignment wrapText="1"/>
      <protection/>
    </xf>
    <xf numFmtId="165" fontId="26" fillId="0" borderId="55" xfId="98" applyFont="1" applyFill="1" applyBorder="1" applyAlignment="1" applyProtection="1">
      <alignment wrapText="1"/>
      <protection/>
    </xf>
    <xf numFmtId="165" fontId="77" fillId="0" borderId="55" xfId="98" applyFont="1" applyFill="1" applyBorder="1" applyAlignment="1" applyProtection="1">
      <alignment horizontal="center"/>
      <protection/>
    </xf>
    <xf numFmtId="165" fontId="26" fillId="48" borderId="55" xfId="98" applyFont="1" applyFill="1" applyBorder="1" applyAlignment="1" applyProtection="1">
      <alignment wrapText="1"/>
      <protection/>
    </xf>
    <xf numFmtId="165" fontId="26" fillId="49" borderId="0" xfId="98" applyFont="1" applyFill="1" applyBorder="1" applyAlignment="1" applyProtection="1">
      <alignment/>
      <protection/>
    </xf>
    <xf numFmtId="165" fontId="25" fillId="0" borderId="0" xfId="98" applyFont="1" applyFill="1" applyBorder="1" applyAlignment="1" applyProtection="1">
      <alignment wrapText="1"/>
      <protection/>
    </xf>
    <xf numFmtId="165" fontId="25" fillId="0" borderId="56" xfId="98" applyFont="1" applyFill="1" applyBorder="1" applyAlignment="1" applyProtection="1">
      <alignment wrapText="1"/>
      <protection/>
    </xf>
    <xf numFmtId="165" fontId="23" fillId="34" borderId="0" xfId="98" applyFont="1" applyFill="1" applyBorder="1" applyAlignment="1" applyProtection="1">
      <alignment wrapText="1"/>
      <protection/>
    </xf>
    <xf numFmtId="49" fontId="26" fillId="0" borderId="52" xfId="98" applyNumberFormat="1" applyFont="1" applyFill="1" applyBorder="1" applyAlignment="1" applyProtection="1">
      <alignment horizontal="center"/>
      <protection/>
    </xf>
    <xf numFmtId="49" fontId="26" fillId="34" borderId="20" xfId="98" applyNumberFormat="1" applyFont="1" applyFill="1" applyBorder="1" applyAlignment="1" applyProtection="1">
      <alignment horizontal="center" vertical="center" wrapText="1"/>
      <protection/>
    </xf>
    <xf numFmtId="49" fontId="26" fillId="0" borderId="54" xfId="98" applyNumberFormat="1" applyFont="1" applyFill="1" applyBorder="1" applyAlignment="1" applyProtection="1">
      <alignment horizontal="center"/>
      <protection/>
    </xf>
    <xf numFmtId="49" fontId="26" fillId="0" borderId="55" xfId="98" applyNumberFormat="1" applyFont="1" applyFill="1" applyBorder="1" applyAlignment="1" applyProtection="1">
      <alignment horizontal="left"/>
      <protection/>
    </xf>
    <xf numFmtId="49" fontId="26" fillId="48" borderId="55" xfId="98" applyNumberFormat="1" applyFont="1" applyFill="1" applyBorder="1" applyAlignment="1" applyProtection="1">
      <alignment horizontal="center"/>
      <protection/>
    </xf>
    <xf numFmtId="49" fontId="25" fillId="0" borderId="55" xfId="98" applyNumberFormat="1" applyFont="1" applyFill="1" applyBorder="1" applyAlignment="1" applyProtection="1">
      <alignment horizontal="center"/>
      <protection/>
    </xf>
    <xf numFmtId="49" fontId="25" fillId="0" borderId="0" xfId="98" applyNumberFormat="1" applyFont="1" applyFill="1" applyBorder="1" applyAlignment="1" applyProtection="1">
      <alignment horizontal="center"/>
      <protection/>
    </xf>
    <xf numFmtId="49" fontId="25" fillId="0" borderId="53" xfId="98" applyNumberFormat="1" applyFont="1" applyFill="1" applyBorder="1" applyAlignment="1" applyProtection="1">
      <alignment horizontal="center"/>
      <protection/>
    </xf>
    <xf numFmtId="49" fontId="25" fillId="0" borderId="54" xfId="98" applyNumberFormat="1" applyFont="1" applyFill="1" applyBorder="1" applyAlignment="1" applyProtection="1">
      <alignment horizontal="center"/>
      <protection/>
    </xf>
    <xf numFmtId="49" fontId="26" fillId="0" borderId="56" xfId="98" applyNumberFormat="1" applyFont="1" applyFill="1" applyBorder="1" applyAlignment="1" applyProtection="1">
      <alignment horizontal="center"/>
      <protection/>
    </xf>
    <xf numFmtId="49" fontId="26" fillId="0" borderId="0" xfId="98" applyNumberFormat="1" applyFont="1" applyFill="1" applyBorder="1" applyAlignment="1" applyProtection="1">
      <alignment horizontal="center"/>
      <protection/>
    </xf>
    <xf numFmtId="49" fontId="24" fillId="34" borderId="0" xfId="98" applyNumberFormat="1" applyFont="1" applyFill="1" applyBorder="1" applyAlignment="1" applyProtection="1">
      <alignment horizontal="center"/>
      <protection/>
    </xf>
    <xf numFmtId="165" fontId="78" fillId="0" borderId="55" xfId="98" applyFont="1" applyFill="1" applyBorder="1" applyAlignment="1" applyProtection="1">
      <alignment horizontal="center"/>
      <protection/>
    </xf>
    <xf numFmtId="165" fontId="79" fillId="0" borderId="55" xfId="98" applyFont="1" applyFill="1" applyBorder="1" applyAlignment="1" applyProtection="1">
      <alignment horizontal="center"/>
      <protection/>
    </xf>
    <xf numFmtId="165" fontId="26" fillId="0" borderId="55" xfId="98" applyFont="1" applyFill="1" applyBorder="1" applyAlignment="1" applyProtection="1">
      <alignment horizontal="center" wrapText="1"/>
      <protection/>
    </xf>
    <xf numFmtId="165" fontId="32" fillId="7" borderId="55" xfId="98" applyFont="1" applyFill="1" applyBorder="1" applyAlignment="1" applyProtection="1">
      <alignment/>
      <protection/>
    </xf>
    <xf numFmtId="49" fontId="26" fillId="50" borderId="55" xfId="98" applyNumberFormat="1" applyFont="1" applyFill="1" applyBorder="1" applyAlignment="1" applyProtection="1">
      <alignment horizontal="center"/>
      <protection/>
    </xf>
    <xf numFmtId="165" fontId="26" fillId="50" borderId="55" xfId="98" applyFont="1" applyFill="1" applyBorder="1" applyAlignment="1" applyProtection="1">
      <alignment wrapText="1"/>
      <protection/>
    </xf>
    <xf numFmtId="165" fontId="26" fillId="50" borderId="55" xfId="98" applyFont="1" applyFill="1" applyBorder="1" applyAlignment="1" applyProtection="1">
      <alignment/>
      <protection/>
    </xf>
    <xf numFmtId="165" fontId="25" fillId="0" borderId="55" xfId="98" applyFont="1" applyFill="1" applyBorder="1" applyAlignment="1" applyProtection="1">
      <alignment horizontal="left" wrapText="1"/>
      <protection/>
    </xf>
    <xf numFmtId="165" fontId="24" fillId="0" borderId="55" xfId="98" applyFont="1" applyFill="1" applyBorder="1" applyAlignment="1" applyProtection="1">
      <alignment horizontal="center" wrapText="1"/>
      <protection/>
    </xf>
    <xf numFmtId="165" fontId="40" fillId="0" borderId="55" xfId="98" applyFont="1" applyFill="1" applyBorder="1" applyAlignment="1" applyProtection="1">
      <alignment horizontal="center" wrapText="1"/>
      <protection/>
    </xf>
    <xf numFmtId="0" fontId="25" fillId="51" borderId="0" xfId="0" applyFont="1" applyFill="1" applyBorder="1" applyAlignment="1">
      <alignment vertical="top"/>
    </xf>
    <xf numFmtId="0" fontId="80" fillId="52" borderId="0" xfId="98" applyNumberFormat="1" applyFont="1" applyFill="1" applyBorder="1" applyAlignment="1">
      <alignment horizontal="center" vertical="top" wrapText="1" readingOrder="1"/>
    </xf>
    <xf numFmtId="0" fontId="25" fillId="53" borderId="0" xfId="98" applyNumberFormat="1" applyFont="1" applyFill="1" applyBorder="1" applyAlignment="1">
      <alignment vertical="top"/>
    </xf>
    <xf numFmtId="0" fontId="25" fillId="54" borderId="0" xfId="98" applyNumberFormat="1" applyFont="1" applyFill="1" applyBorder="1" applyAlignment="1">
      <alignment vertical="top"/>
    </xf>
    <xf numFmtId="0" fontId="25" fillId="55" borderId="0" xfId="98" applyNumberFormat="1" applyFont="1" applyFill="1" applyBorder="1" applyAlignment="1">
      <alignment vertical="top"/>
    </xf>
    <xf numFmtId="0" fontId="25" fillId="56" borderId="0" xfId="98" applyNumberFormat="1" applyFont="1" applyFill="1" applyBorder="1" applyAlignment="1">
      <alignment vertical="top"/>
    </xf>
    <xf numFmtId="0" fontId="25" fillId="57" borderId="0" xfId="98" applyNumberFormat="1" applyFont="1" applyFill="1" applyBorder="1" applyAlignment="1">
      <alignment vertical="top"/>
    </xf>
    <xf numFmtId="0" fontId="25" fillId="58" borderId="0" xfId="98" applyNumberFormat="1" applyFont="1" applyFill="1" applyBorder="1" applyAlignment="1">
      <alignment vertical="top"/>
    </xf>
    <xf numFmtId="0" fontId="81" fillId="52" borderId="0" xfId="98" applyNumberFormat="1" applyFont="1" applyFill="1" applyBorder="1" applyAlignment="1">
      <alignment horizontal="center" vertical="top" wrapText="1" readingOrder="1"/>
    </xf>
    <xf numFmtId="165" fontId="40" fillId="0" borderId="55" xfId="98" applyFont="1" applyFill="1" applyBorder="1" applyAlignment="1" applyProtection="1">
      <alignment horizontal="center" vertical="center" wrapText="1"/>
      <protection/>
    </xf>
    <xf numFmtId="165" fontId="21" fillId="0" borderId="0" xfId="98" applyFont="1" applyAlignment="1">
      <alignment/>
    </xf>
    <xf numFmtId="1" fontId="21" fillId="0" borderId="0" xfId="0" applyNumberFormat="1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 horizontal="center" wrapText="1"/>
    </xf>
    <xf numFmtId="1" fontId="21" fillId="0" borderId="57" xfId="0" applyNumberFormat="1" applyFont="1" applyBorder="1" applyAlignment="1">
      <alignment horizontal="left" wrapText="1"/>
    </xf>
    <xf numFmtId="4" fontId="21" fillId="0" borderId="57" xfId="0" applyNumberFormat="1" applyFont="1" applyBorder="1" applyAlignment="1">
      <alignment horizontal="center" vertical="center" wrapText="1"/>
    </xf>
    <xf numFmtId="4" fontId="21" fillId="0" borderId="57" xfId="0" applyNumberFormat="1" applyFont="1" applyFill="1" applyBorder="1" applyAlignment="1">
      <alignment/>
    </xf>
    <xf numFmtId="4" fontId="21" fillId="0" borderId="57" xfId="0" applyNumberFormat="1" applyFont="1" applyBorder="1" applyAlignment="1">
      <alignment horizontal="center" wrapText="1"/>
    </xf>
    <xf numFmtId="165" fontId="82" fillId="0" borderId="0" xfId="98" applyFont="1" applyAlignment="1">
      <alignment/>
    </xf>
    <xf numFmtId="0" fontId="21" fillId="7" borderId="19" xfId="0" applyNumberFormat="1" applyFont="1" applyFill="1" applyBorder="1" applyAlignment="1" applyProtection="1">
      <alignment/>
      <protection/>
    </xf>
    <xf numFmtId="3" fontId="32" fillId="7" borderId="20" xfId="0" applyNumberFormat="1" applyFont="1" applyFill="1" applyBorder="1" applyAlignment="1">
      <alignment horizontal="right"/>
    </xf>
    <xf numFmtId="3" fontId="32" fillId="0" borderId="20" xfId="0" applyNumberFormat="1" applyFont="1" applyFill="1" applyBorder="1" applyAlignment="1">
      <alignment horizontal="right"/>
    </xf>
    <xf numFmtId="3" fontId="32" fillId="0" borderId="20" xfId="0" applyNumberFormat="1" applyFont="1" applyFill="1" applyBorder="1" applyAlignment="1" applyProtection="1">
      <alignment horizontal="right" wrapText="1"/>
      <protection/>
    </xf>
    <xf numFmtId="3" fontId="32" fillId="0" borderId="20" xfId="0" applyNumberFormat="1" applyFont="1" applyBorder="1" applyAlignment="1">
      <alignment horizontal="right"/>
    </xf>
    <xf numFmtId="3" fontId="32" fillId="48" borderId="18" xfId="0" applyNumberFormat="1" applyFont="1" applyFill="1" applyBorder="1" applyAlignment="1" quotePrefix="1">
      <alignment horizontal="right"/>
    </xf>
    <xf numFmtId="3" fontId="32" fillId="48" borderId="20" xfId="0" applyNumberFormat="1" applyFont="1" applyFill="1" applyBorder="1" applyAlignment="1" applyProtection="1">
      <alignment horizontal="right" wrapText="1"/>
      <protection/>
    </xf>
    <xf numFmtId="3" fontId="32" fillId="7" borderId="18" xfId="0" applyNumberFormat="1" applyFont="1" applyFill="1" applyBorder="1" applyAlignment="1" quotePrefix="1">
      <alignment horizontal="right"/>
    </xf>
    <xf numFmtId="0" fontId="81" fillId="52" borderId="0" xfId="98" applyNumberFormat="1" applyFont="1" applyFill="1" applyBorder="1" applyAlignment="1">
      <alignment horizontal="center" vertical="top" wrapText="1" readingOrder="1"/>
    </xf>
    <xf numFmtId="0" fontId="80" fillId="52" borderId="0" xfId="98" applyNumberFormat="1" applyFont="1" applyFill="1" applyBorder="1" applyAlignment="1">
      <alignment horizontal="left" vertical="top" wrapText="1" readingOrder="1"/>
    </xf>
    <xf numFmtId="4" fontId="21" fillId="0" borderId="35" xfId="0" applyNumberFormat="1" applyFont="1" applyFill="1" applyBorder="1" applyAlignment="1">
      <alignment/>
    </xf>
    <xf numFmtId="0" fontId="41" fillId="51" borderId="0" xfId="0" applyFont="1" applyFill="1" applyBorder="1" applyAlignment="1">
      <alignment vertical="top"/>
    </xf>
    <xf numFmtId="0" fontId="83" fillId="53" borderId="0" xfId="98" applyNumberFormat="1" applyFont="1" applyFill="1" applyBorder="1" applyAlignment="1">
      <alignment horizontal="left" vertical="top" wrapText="1" readingOrder="1"/>
    </xf>
    <xf numFmtId="0" fontId="41" fillId="53" borderId="0" xfId="98" applyNumberFormat="1" applyFont="1" applyFill="1" applyBorder="1" applyAlignment="1">
      <alignment vertical="top"/>
    </xf>
    <xf numFmtId="179" fontId="84" fillId="59" borderId="0" xfId="98" applyNumberFormat="1" applyFont="1" applyFill="1" applyBorder="1" applyAlignment="1">
      <alignment horizontal="left" vertical="top"/>
    </xf>
    <xf numFmtId="0" fontId="41" fillId="59" borderId="0" xfId="98" applyNumberFormat="1" applyFont="1" applyFill="1" applyBorder="1" applyAlignment="1">
      <alignment vertical="top"/>
    </xf>
    <xf numFmtId="0" fontId="41" fillId="56" borderId="0" xfId="98" applyNumberFormat="1" applyFont="1" applyFill="1" applyBorder="1" applyAlignment="1">
      <alignment vertical="top"/>
    </xf>
    <xf numFmtId="0" fontId="81" fillId="52" borderId="0" xfId="98" applyNumberFormat="1" applyFont="1" applyFill="1" applyBorder="1" applyAlignment="1">
      <alignment horizontal="center" vertical="top" wrapText="1" readingOrder="1"/>
    </xf>
    <xf numFmtId="0" fontId="41" fillId="54" borderId="0" xfId="98" applyNumberFormat="1" applyFont="1" applyFill="1" applyBorder="1" applyAlignment="1">
      <alignment vertical="top"/>
    </xf>
    <xf numFmtId="0" fontId="41" fillId="55" borderId="0" xfId="98" applyNumberFormat="1" applyFont="1" applyFill="1" applyBorder="1" applyAlignment="1">
      <alignment vertical="top"/>
    </xf>
    <xf numFmtId="0" fontId="41" fillId="60" borderId="0" xfId="98" applyNumberFormat="1" applyFont="1" applyFill="1" applyBorder="1" applyAlignment="1">
      <alignment vertical="top"/>
    </xf>
    <xf numFmtId="0" fontId="41" fillId="57" borderId="0" xfId="98" applyNumberFormat="1" applyFont="1" applyFill="1" applyBorder="1" applyAlignment="1">
      <alignment vertical="top"/>
    </xf>
    <xf numFmtId="0" fontId="41" fillId="58" borderId="0" xfId="98" applyNumberFormat="1" applyFont="1" applyFill="1" applyBorder="1" applyAlignment="1">
      <alignment vertical="top"/>
    </xf>
    <xf numFmtId="0" fontId="85" fillId="52" borderId="0" xfId="98" applyNumberFormat="1" applyFont="1" applyFill="1" applyBorder="1" applyAlignment="1">
      <alignment horizontal="left" vertical="top" wrapText="1" readingOrder="1"/>
    </xf>
    <xf numFmtId="0" fontId="25" fillId="51" borderId="0" xfId="0" applyFont="1" applyFill="1" applyBorder="1" applyAlignment="1">
      <alignment vertical="top"/>
    </xf>
    <xf numFmtId="0" fontId="25" fillId="56" borderId="0" xfId="98" applyNumberFormat="1" applyFont="1" applyFill="1" applyBorder="1" applyAlignment="1">
      <alignment vertical="top"/>
    </xf>
    <xf numFmtId="0" fontId="25" fillId="60" borderId="0" xfId="98" applyNumberFormat="1" applyFont="1" applyFill="1" applyBorder="1" applyAlignment="1">
      <alignment vertical="top"/>
    </xf>
    <xf numFmtId="0" fontId="25" fillId="57" borderId="0" xfId="98" applyNumberFormat="1" applyFont="1" applyFill="1" applyBorder="1" applyAlignment="1">
      <alignment vertical="top"/>
    </xf>
    <xf numFmtId="0" fontId="25" fillId="58" borderId="0" xfId="98" applyNumberFormat="1" applyFont="1" applyFill="1" applyBorder="1" applyAlignment="1">
      <alignment vertical="top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3" fillId="0" borderId="52" xfId="0" applyNumberFormat="1" applyFont="1" applyFill="1" applyBorder="1" applyAlignment="1" applyProtection="1">
      <alignment/>
      <protection/>
    </xf>
    <xf numFmtId="0" fontId="25" fillId="51" borderId="52" xfId="0" applyFont="1" applyFill="1" applyBorder="1" applyAlignment="1">
      <alignment vertical="top"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5" fillId="7" borderId="18" xfId="0" applyNumberFormat="1" applyFont="1" applyFill="1" applyBorder="1" applyAlignment="1" applyProtection="1">
      <alignment horizontal="left" wrapText="1"/>
      <protection/>
    </xf>
    <xf numFmtId="0" fontId="36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5" fillId="0" borderId="18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5" fillId="0" borderId="18" xfId="0" applyFont="1" applyFill="1" applyBorder="1" applyAlignment="1" quotePrefix="1">
      <alignment horizontal="left"/>
    </xf>
    <xf numFmtId="0" fontId="35" fillId="0" borderId="18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5" fillId="0" borderId="18" xfId="0" applyFont="1" applyBorder="1" applyAlignment="1" quotePrefix="1">
      <alignment horizontal="left"/>
    </xf>
    <xf numFmtId="0" fontId="35" fillId="7" borderId="18" xfId="0" applyNumberFormat="1" applyFont="1" applyFill="1" applyBorder="1" applyAlignment="1" applyProtection="1" quotePrefix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2" fillId="48" borderId="18" xfId="0" applyNumberFormat="1" applyFont="1" applyFill="1" applyBorder="1" applyAlignment="1" applyProtection="1">
      <alignment horizontal="left" wrapText="1"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58" xfId="0" applyNumberFormat="1" applyFont="1" applyFill="1" applyBorder="1" applyAlignment="1" applyProtection="1">
      <alignment horizontal="left" wrapText="1"/>
      <protection/>
    </xf>
    <xf numFmtId="0" fontId="32" fillId="7" borderId="18" xfId="0" applyNumberFormat="1" applyFont="1" applyFill="1" applyBorder="1" applyAlignment="1" applyProtection="1">
      <alignment horizontal="left" wrapText="1"/>
      <protection/>
    </xf>
    <xf numFmtId="0" fontId="32" fillId="7" borderId="19" xfId="0" applyNumberFormat="1" applyFont="1" applyFill="1" applyBorder="1" applyAlignment="1" applyProtection="1">
      <alignment horizontal="left" wrapText="1"/>
      <protection/>
    </xf>
    <xf numFmtId="0" fontId="32" fillId="7" borderId="58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0" fontId="35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165" fontId="27" fillId="0" borderId="0" xfId="98" applyFont="1" applyFill="1" applyBorder="1" applyAlignment="1" applyProtection="1">
      <alignment horizontal="center" vertical="center"/>
      <protection/>
    </xf>
    <xf numFmtId="0" fontId="86" fillId="52" borderId="0" xfId="98" applyNumberFormat="1" applyFont="1" applyFill="1" applyBorder="1" applyAlignment="1">
      <alignment horizontal="left" vertical="top" wrapText="1" readingOrder="1"/>
    </xf>
    <xf numFmtId="178" fontId="86" fillId="52" borderId="0" xfId="98" applyNumberFormat="1" applyFont="1" applyFill="1" applyBorder="1" applyAlignment="1">
      <alignment horizontal="right" vertical="top"/>
    </xf>
    <xf numFmtId="0" fontId="86" fillId="52" borderId="0" xfId="98" applyNumberFormat="1" applyFont="1" applyFill="1" applyBorder="1" applyAlignment="1">
      <alignment horizontal="right" vertical="top" wrapText="1" readingOrder="1"/>
    </xf>
    <xf numFmtId="0" fontId="87" fillId="52" borderId="0" xfId="98" applyNumberFormat="1" applyFont="1" applyFill="1" applyBorder="1" applyAlignment="1">
      <alignment horizontal="left" vertical="top" wrapText="1" readingOrder="1"/>
    </xf>
    <xf numFmtId="0" fontId="88" fillId="57" borderId="0" xfId="98" applyNumberFormat="1" applyFont="1" applyFill="1" applyBorder="1" applyAlignment="1">
      <alignment horizontal="left" vertical="top" wrapText="1" readingOrder="1"/>
    </xf>
    <xf numFmtId="178" fontId="88" fillId="57" borderId="0" xfId="98" applyNumberFormat="1" applyFont="1" applyFill="1" applyBorder="1" applyAlignment="1">
      <alignment horizontal="right" vertical="top"/>
    </xf>
    <xf numFmtId="0" fontId="88" fillId="57" borderId="0" xfId="98" applyNumberFormat="1" applyFont="1" applyFill="1" applyBorder="1" applyAlignment="1">
      <alignment horizontal="right" vertical="top" wrapText="1" readingOrder="1"/>
    </xf>
    <xf numFmtId="0" fontId="88" fillId="58" borderId="0" xfId="98" applyNumberFormat="1" applyFont="1" applyFill="1" applyBorder="1" applyAlignment="1">
      <alignment horizontal="left" vertical="top" wrapText="1" readingOrder="1"/>
    </xf>
    <xf numFmtId="178" fontId="88" fillId="58" borderId="0" xfId="98" applyNumberFormat="1" applyFont="1" applyFill="1" applyBorder="1" applyAlignment="1">
      <alignment horizontal="right" vertical="top"/>
    </xf>
    <xf numFmtId="0" fontId="88" fillId="58" borderId="0" xfId="98" applyNumberFormat="1" applyFont="1" applyFill="1" applyBorder="1" applyAlignment="1">
      <alignment horizontal="right" vertical="top" wrapText="1" readingOrder="1"/>
    </xf>
    <xf numFmtId="0" fontId="88" fillId="52" borderId="0" xfId="98" applyNumberFormat="1" applyFont="1" applyFill="1" applyBorder="1" applyAlignment="1">
      <alignment horizontal="left" vertical="top" wrapText="1" readingOrder="1"/>
    </xf>
    <xf numFmtId="178" fontId="88" fillId="52" borderId="0" xfId="98" applyNumberFormat="1" applyFont="1" applyFill="1" applyBorder="1" applyAlignment="1">
      <alignment horizontal="right" vertical="top"/>
    </xf>
    <xf numFmtId="0" fontId="88" fillId="52" borderId="0" xfId="98" applyNumberFormat="1" applyFont="1" applyFill="1" applyBorder="1" applyAlignment="1">
      <alignment horizontal="right" vertical="top" wrapText="1" readingOrder="1"/>
    </xf>
    <xf numFmtId="0" fontId="80" fillId="52" borderId="0" xfId="98" applyNumberFormat="1" applyFont="1" applyFill="1" applyBorder="1" applyAlignment="1">
      <alignment horizontal="center" vertical="top" wrapText="1" readingOrder="1"/>
    </xf>
    <xf numFmtId="0" fontId="89" fillId="52" borderId="0" xfId="98" applyNumberFormat="1" applyFont="1" applyFill="1" applyBorder="1" applyAlignment="1">
      <alignment horizontal="center" vertical="top" wrapText="1" readingOrder="1"/>
    </xf>
    <xf numFmtId="0" fontId="90" fillId="52" borderId="0" xfId="98" applyNumberFormat="1" applyFont="1" applyFill="1" applyBorder="1" applyAlignment="1">
      <alignment horizontal="left" vertical="top" wrapText="1" readingOrder="1"/>
    </xf>
    <xf numFmtId="178" fontId="90" fillId="52" borderId="0" xfId="98" applyNumberFormat="1" applyFont="1" applyFill="1" applyBorder="1" applyAlignment="1">
      <alignment horizontal="right" vertical="top"/>
    </xf>
    <xf numFmtId="0" fontId="90" fillId="52" borderId="0" xfId="98" applyNumberFormat="1" applyFont="1" applyFill="1" applyBorder="1" applyAlignment="1">
      <alignment horizontal="right" vertical="top" wrapText="1" readingOrder="1"/>
    </xf>
    <xf numFmtId="0" fontId="80" fillId="52" borderId="0" xfId="98" applyNumberFormat="1" applyFont="1" applyFill="1" applyBorder="1" applyAlignment="1">
      <alignment horizontal="left" vertical="top" wrapText="1" readingOrder="1"/>
    </xf>
    <xf numFmtId="0" fontId="80" fillId="52" borderId="0" xfId="98" applyNumberFormat="1" applyFont="1" applyFill="1" applyBorder="1" applyAlignment="1">
      <alignment horizontal="right" vertical="top" wrapText="1" readingOrder="1"/>
    </xf>
    <xf numFmtId="0" fontId="81" fillId="52" borderId="0" xfId="98" applyNumberFormat="1" applyFont="1" applyFill="1" applyBorder="1" applyAlignment="1">
      <alignment horizontal="center" vertical="top" wrapText="1" readingOrder="1"/>
    </xf>
    <xf numFmtId="0" fontId="91" fillId="52" borderId="0" xfId="98" applyNumberFormat="1" applyFont="1" applyFill="1" applyBorder="1" applyAlignment="1">
      <alignment horizontal="center" vertical="top" wrapText="1" readingOrder="1"/>
    </xf>
    <xf numFmtId="0" fontId="92" fillId="52" borderId="0" xfId="98" applyNumberFormat="1" applyFont="1" applyFill="1" applyBorder="1" applyAlignment="1">
      <alignment horizontal="center" vertical="top" wrapText="1" readingOrder="1"/>
    </xf>
    <xf numFmtId="0" fontId="93" fillId="52" borderId="0" xfId="98" applyNumberFormat="1" applyFont="1" applyFill="1" applyBorder="1" applyAlignment="1">
      <alignment horizontal="left" vertical="top" wrapText="1" readingOrder="1"/>
    </xf>
    <xf numFmtId="0" fontId="93" fillId="52" borderId="0" xfId="98" applyNumberFormat="1" applyFont="1" applyFill="1" applyBorder="1" applyAlignment="1">
      <alignment horizontal="center" vertical="top" wrapText="1" readingOrder="1"/>
    </xf>
    <xf numFmtId="0" fontId="93" fillId="52" borderId="0" xfId="98" applyNumberFormat="1" applyFont="1" applyFill="1" applyBorder="1" applyAlignment="1">
      <alignment horizontal="right" vertical="top" wrapText="1" readingOrder="1"/>
    </xf>
    <xf numFmtId="0" fontId="88" fillId="56" borderId="0" xfId="98" applyNumberFormat="1" applyFont="1" applyFill="1" applyBorder="1" applyAlignment="1">
      <alignment horizontal="left" vertical="top" wrapText="1" readingOrder="1"/>
    </xf>
    <xf numFmtId="178" fontId="88" fillId="56" borderId="0" xfId="98" applyNumberFormat="1" applyFont="1" applyFill="1" applyBorder="1" applyAlignment="1">
      <alignment horizontal="right" vertical="top"/>
    </xf>
    <xf numFmtId="0" fontId="88" fillId="56" borderId="0" xfId="98" applyNumberFormat="1" applyFont="1" applyFill="1" applyBorder="1" applyAlignment="1">
      <alignment horizontal="right" vertical="top" wrapText="1" readingOrder="1"/>
    </xf>
    <xf numFmtId="0" fontId="94" fillId="55" borderId="0" xfId="98" applyNumberFormat="1" applyFont="1" applyFill="1" applyBorder="1" applyAlignment="1">
      <alignment horizontal="left" vertical="top" wrapText="1" readingOrder="1"/>
    </xf>
    <xf numFmtId="178" fontId="94" fillId="55" borderId="0" xfId="98" applyNumberFormat="1" applyFont="1" applyFill="1" applyBorder="1" applyAlignment="1">
      <alignment horizontal="right" vertical="top"/>
    </xf>
    <xf numFmtId="0" fontId="94" fillId="55" borderId="0" xfId="98" applyNumberFormat="1" applyFont="1" applyFill="1" applyBorder="1" applyAlignment="1">
      <alignment horizontal="right" vertical="top" wrapText="1" readingOrder="1"/>
    </xf>
    <xf numFmtId="0" fontId="94" fillId="54" borderId="0" xfId="98" applyNumberFormat="1" applyFont="1" applyFill="1" applyBorder="1" applyAlignment="1">
      <alignment horizontal="left" vertical="top" wrapText="1" readingOrder="1"/>
    </xf>
    <xf numFmtId="178" fontId="94" fillId="54" borderId="0" xfId="98" applyNumberFormat="1" applyFont="1" applyFill="1" applyBorder="1" applyAlignment="1">
      <alignment horizontal="right" vertical="top"/>
    </xf>
    <xf numFmtId="0" fontId="94" fillId="54" borderId="0" xfId="98" applyNumberFormat="1" applyFont="1" applyFill="1" applyBorder="1" applyAlignment="1">
      <alignment horizontal="right" vertical="top" wrapText="1" readingOrder="1"/>
    </xf>
    <xf numFmtId="0" fontId="83" fillId="53" borderId="0" xfId="98" applyNumberFormat="1" applyFont="1" applyFill="1" applyBorder="1" applyAlignment="1">
      <alignment horizontal="right" vertical="top" wrapText="1" readingOrder="1"/>
    </xf>
    <xf numFmtId="0" fontId="84" fillId="59" borderId="0" xfId="98" applyNumberFormat="1" applyFont="1" applyFill="1" applyBorder="1" applyAlignment="1">
      <alignment horizontal="left" vertical="top" wrapText="1" readingOrder="1"/>
    </xf>
    <xf numFmtId="179" fontId="84" fillId="59" borderId="0" xfId="98" applyNumberFormat="1" applyFont="1" applyFill="1" applyBorder="1" applyAlignment="1">
      <alignment horizontal="left" vertical="top"/>
    </xf>
    <xf numFmtId="178" fontId="84" fillId="59" borderId="0" xfId="98" applyNumberFormat="1" applyFont="1" applyFill="1" applyBorder="1" applyAlignment="1">
      <alignment horizontal="right" vertical="top"/>
    </xf>
    <xf numFmtId="0" fontId="84" fillId="59" borderId="0" xfId="98" applyNumberFormat="1" applyFont="1" applyFill="1" applyBorder="1" applyAlignment="1">
      <alignment horizontal="right" vertical="top" wrapText="1" readingOrder="1"/>
    </xf>
    <xf numFmtId="0" fontId="83" fillId="53" borderId="0" xfId="98" applyNumberFormat="1" applyFont="1" applyFill="1" applyBorder="1" applyAlignment="1">
      <alignment horizontal="left" vertical="top" wrapText="1" readingOrder="1"/>
    </xf>
    <xf numFmtId="179" fontId="83" fillId="53" borderId="0" xfId="98" applyNumberFormat="1" applyFont="1" applyFill="1" applyBorder="1" applyAlignment="1">
      <alignment horizontal="left" vertical="top"/>
    </xf>
    <xf numFmtId="178" fontId="83" fillId="53" borderId="0" xfId="98" applyNumberFormat="1" applyFont="1" applyFill="1" applyBorder="1" applyAlignment="1">
      <alignment horizontal="right" vertical="top"/>
    </xf>
    <xf numFmtId="0" fontId="89" fillId="52" borderId="0" xfId="98" applyNumberFormat="1" applyFont="1" applyFill="1" applyBorder="1" applyAlignment="1">
      <alignment horizontal="left" vertical="top" wrapText="1" readingOrder="1"/>
    </xf>
    <xf numFmtId="178" fontId="89" fillId="52" borderId="0" xfId="98" applyNumberFormat="1" applyFont="1" applyFill="1" applyBorder="1" applyAlignment="1">
      <alignment horizontal="right" vertical="top"/>
    </xf>
    <xf numFmtId="179" fontId="80" fillId="52" borderId="0" xfId="98" applyNumberFormat="1" applyFont="1" applyFill="1" applyBorder="1" applyAlignment="1">
      <alignment horizontal="center" vertical="top"/>
    </xf>
    <xf numFmtId="0" fontId="95" fillId="56" borderId="0" xfId="98" applyNumberFormat="1" applyFont="1" applyFill="1" applyBorder="1" applyAlignment="1">
      <alignment horizontal="left" vertical="top" wrapText="1" readingOrder="1"/>
    </xf>
    <xf numFmtId="178" fontId="95" fillId="56" borderId="0" xfId="98" applyNumberFormat="1" applyFont="1" applyFill="1" applyBorder="1" applyAlignment="1">
      <alignment horizontal="right" vertical="top"/>
    </xf>
    <xf numFmtId="0" fontId="95" fillId="52" borderId="0" xfId="98" applyNumberFormat="1" applyFont="1" applyFill="1" applyBorder="1" applyAlignment="1">
      <alignment horizontal="left" vertical="top" wrapText="1" readingOrder="1"/>
    </xf>
    <xf numFmtId="178" fontId="95" fillId="52" borderId="0" xfId="98" applyNumberFormat="1" applyFont="1" applyFill="1" applyBorder="1" applyAlignment="1">
      <alignment horizontal="right" vertical="top"/>
    </xf>
    <xf numFmtId="178" fontId="80" fillId="57" borderId="0" xfId="98" applyNumberFormat="1" applyFont="1" applyFill="1" applyBorder="1" applyAlignment="1">
      <alignment horizontal="right" vertical="top"/>
    </xf>
    <xf numFmtId="178" fontId="80" fillId="58" borderId="0" xfId="98" applyNumberFormat="1" applyFont="1" applyFill="1" applyBorder="1" applyAlignment="1">
      <alignment horizontal="right" vertical="top"/>
    </xf>
    <xf numFmtId="0" fontId="95" fillId="60" borderId="0" xfId="98" applyNumberFormat="1" applyFont="1" applyFill="1" applyBorder="1" applyAlignment="1">
      <alignment horizontal="left" vertical="top" wrapText="1" readingOrder="1"/>
    </xf>
    <xf numFmtId="178" fontId="89" fillId="60" borderId="0" xfId="98" applyNumberFormat="1" applyFont="1" applyFill="1" applyBorder="1" applyAlignment="1">
      <alignment horizontal="right" vertical="top"/>
    </xf>
    <xf numFmtId="178" fontId="95" fillId="60" borderId="0" xfId="98" applyNumberFormat="1" applyFont="1" applyFill="1" applyBorder="1" applyAlignment="1">
      <alignment horizontal="right" vertical="top"/>
    </xf>
    <xf numFmtId="178" fontId="80" fillId="52" borderId="0" xfId="98" applyNumberFormat="1" applyFont="1" applyFill="1" applyBorder="1" applyAlignment="1">
      <alignment horizontal="right" vertical="top"/>
    </xf>
    <xf numFmtId="0" fontId="96" fillId="52" borderId="0" xfId="98" applyNumberFormat="1" applyFont="1" applyFill="1" applyBorder="1" applyAlignment="1">
      <alignment horizontal="left" vertical="top" wrapText="1" readingOrder="1"/>
    </xf>
    <xf numFmtId="0" fontId="80" fillId="52" borderId="0" xfId="98" applyNumberFormat="1" applyFont="1" applyFill="1" applyBorder="1" applyAlignment="1">
      <alignment horizontal="center" vertical="top" wrapText="1" readingOrder="1"/>
    </xf>
    <xf numFmtId="0" fontId="81" fillId="52" borderId="0" xfId="98" applyNumberFormat="1" applyFont="1" applyFill="1" applyBorder="1" applyAlignment="1">
      <alignment horizontal="center" vertical="top" wrapText="1" readingOrder="1"/>
    </xf>
    <xf numFmtId="0" fontId="91" fillId="52" borderId="0" xfId="98" applyNumberFormat="1" applyFont="1" applyFill="1" applyBorder="1" applyAlignment="1">
      <alignment horizontal="center" vertical="top" wrapText="1" readingOrder="1"/>
    </xf>
    <xf numFmtId="0" fontId="92" fillId="52" borderId="0" xfId="98" applyNumberFormat="1" applyFont="1" applyFill="1" applyBorder="1" applyAlignment="1">
      <alignment horizontal="center" vertical="top" wrapText="1" readingOrder="1"/>
    </xf>
    <xf numFmtId="178" fontId="83" fillId="53" borderId="0" xfId="98" applyNumberFormat="1" applyFont="1" applyFill="1" applyBorder="1" applyAlignment="1">
      <alignment horizontal="right" vertical="top"/>
    </xf>
    <xf numFmtId="0" fontId="89" fillId="52" borderId="0" xfId="98" applyNumberFormat="1" applyFont="1" applyFill="1" applyBorder="1" applyAlignment="1">
      <alignment horizontal="left" vertical="top" wrapText="1" readingOrder="1"/>
    </xf>
    <xf numFmtId="178" fontId="89" fillId="52" borderId="0" xfId="98" applyNumberFormat="1" applyFont="1" applyFill="1" applyBorder="1" applyAlignment="1">
      <alignment horizontal="right" vertical="top"/>
    </xf>
    <xf numFmtId="0" fontId="80" fillId="52" borderId="0" xfId="98" applyNumberFormat="1" applyFont="1" applyFill="1" applyBorder="1" applyAlignment="1">
      <alignment horizontal="left" vertical="top" wrapText="1" readingOrder="1"/>
    </xf>
    <xf numFmtId="0" fontId="84" fillId="59" borderId="0" xfId="98" applyNumberFormat="1" applyFont="1" applyFill="1" applyBorder="1" applyAlignment="1">
      <alignment horizontal="left" vertical="top" wrapText="1" readingOrder="1"/>
    </xf>
    <xf numFmtId="178" fontId="84" fillId="59" borderId="0" xfId="98" applyNumberFormat="1" applyFont="1" applyFill="1" applyBorder="1" applyAlignment="1">
      <alignment horizontal="right" vertical="top"/>
    </xf>
    <xf numFmtId="179" fontId="80" fillId="52" borderId="0" xfId="98" applyNumberFormat="1" applyFont="1" applyFill="1" applyBorder="1" applyAlignment="1">
      <alignment horizontal="center" vertical="top"/>
    </xf>
    <xf numFmtId="0" fontId="83" fillId="53" borderId="0" xfId="98" applyNumberFormat="1" applyFont="1" applyFill="1" applyBorder="1" applyAlignment="1">
      <alignment horizontal="left" vertical="top" wrapText="1" readingOrder="1"/>
    </xf>
    <xf numFmtId="0" fontId="95" fillId="56" borderId="0" xfId="98" applyNumberFormat="1" applyFont="1" applyFill="1" applyBorder="1" applyAlignment="1">
      <alignment horizontal="left" vertical="top" wrapText="1" readingOrder="1"/>
    </xf>
    <xf numFmtId="178" fontId="95" fillId="56" borderId="0" xfId="98" applyNumberFormat="1" applyFont="1" applyFill="1" applyBorder="1" applyAlignment="1">
      <alignment horizontal="right" vertical="top"/>
    </xf>
    <xf numFmtId="0" fontId="95" fillId="52" borderId="0" xfId="98" applyNumberFormat="1" applyFont="1" applyFill="1" applyBorder="1" applyAlignment="1">
      <alignment horizontal="left" vertical="top" wrapText="1" readingOrder="1"/>
    </xf>
    <xf numFmtId="178" fontId="95" fillId="52" borderId="0" xfId="98" applyNumberFormat="1" applyFont="1" applyFill="1" applyBorder="1" applyAlignment="1">
      <alignment horizontal="right" vertical="top"/>
    </xf>
    <xf numFmtId="0" fontId="94" fillId="54" borderId="0" xfId="98" applyNumberFormat="1" applyFont="1" applyFill="1" applyBorder="1" applyAlignment="1">
      <alignment horizontal="left" vertical="top" wrapText="1" readingOrder="1"/>
    </xf>
    <xf numFmtId="178" fontId="90" fillId="54" borderId="0" xfId="98" applyNumberFormat="1" applyFont="1" applyFill="1" applyBorder="1" applyAlignment="1">
      <alignment horizontal="right" vertical="top"/>
    </xf>
    <xf numFmtId="178" fontId="94" fillId="54" borderId="0" xfId="98" applyNumberFormat="1" applyFont="1" applyFill="1" applyBorder="1" applyAlignment="1">
      <alignment horizontal="right" vertical="top"/>
    </xf>
    <xf numFmtId="0" fontId="88" fillId="55" borderId="0" xfId="98" applyNumberFormat="1" applyFont="1" applyFill="1" applyBorder="1" applyAlignment="1">
      <alignment horizontal="left" vertical="top" wrapText="1" readingOrder="1"/>
    </xf>
    <xf numFmtId="0" fontId="94" fillId="55" borderId="0" xfId="98" applyNumberFormat="1" applyFont="1" applyFill="1" applyBorder="1" applyAlignment="1">
      <alignment horizontal="left" vertical="top" wrapText="1" readingOrder="1"/>
    </xf>
    <xf numFmtId="178" fontId="90" fillId="55" borderId="0" xfId="98" applyNumberFormat="1" applyFont="1" applyFill="1" applyBorder="1" applyAlignment="1">
      <alignment horizontal="right" vertical="top"/>
    </xf>
    <xf numFmtId="178" fontId="94" fillId="55" borderId="0" xfId="98" applyNumberFormat="1" applyFont="1" applyFill="1" applyBorder="1" applyAlignment="1">
      <alignment horizontal="right" vertical="top"/>
    </xf>
    <xf numFmtId="0" fontId="95" fillId="60" borderId="0" xfId="98" applyNumberFormat="1" applyFont="1" applyFill="1" applyBorder="1" applyAlignment="1">
      <alignment horizontal="left" vertical="top" wrapText="1" readingOrder="1"/>
    </xf>
    <xf numFmtId="178" fontId="89" fillId="60" borderId="0" xfId="98" applyNumberFormat="1" applyFont="1" applyFill="1" applyBorder="1" applyAlignment="1">
      <alignment horizontal="right" vertical="top"/>
    </xf>
    <xf numFmtId="178" fontId="95" fillId="60" borderId="0" xfId="98" applyNumberFormat="1" applyFont="1" applyFill="1" applyBorder="1" applyAlignment="1">
      <alignment horizontal="right" vertical="top"/>
    </xf>
    <xf numFmtId="0" fontId="88" fillId="52" borderId="0" xfId="98" applyNumberFormat="1" applyFont="1" applyFill="1" applyBorder="1" applyAlignment="1">
      <alignment horizontal="left" vertical="top" wrapText="1" readingOrder="1"/>
    </xf>
    <xf numFmtId="178" fontId="80" fillId="52" borderId="0" xfId="98" applyNumberFormat="1" applyFont="1" applyFill="1" applyBorder="1" applyAlignment="1">
      <alignment horizontal="right" vertical="top"/>
    </xf>
    <xf numFmtId="178" fontId="88" fillId="52" borderId="0" xfId="98" applyNumberFormat="1" applyFont="1" applyFill="1" applyBorder="1" applyAlignment="1">
      <alignment horizontal="right" vertical="top"/>
    </xf>
    <xf numFmtId="0" fontId="88" fillId="57" borderId="0" xfId="98" applyNumberFormat="1" applyFont="1" applyFill="1" applyBorder="1" applyAlignment="1">
      <alignment horizontal="left" vertical="top" wrapText="1" readingOrder="1"/>
    </xf>
    <xf numFmtId="178" fontId="80" fillId="57" borderId="0" xfId="98" applyNumberFormat="1" applyFont="1" applyFill="1" applyBorder="1" applyAlignment="1">
      <alignment horizontal="right" vertical="top"/>
    </xf>
    <xf numFmtId="178" fontId="88" fillId="57" borderId="0" xfId="98" applyNumberFormat="1" applyFont="1" applyFill="1" applyBorder="1" applyAlignment="1">
      <alignment horizontal="right" vertical="top"/>
    </xf>
    <xf numFmtId="0" fontId="88" fillId="58" borderId="0" xfId="98" applyNumberFormat="1" applyFont="1" applyFill="1" applyBorder="1" applyAlignment="1">
      <alignment horizontal="left" vertical="top" wrapText="1" readingOrder="1"/>
    </xf>
    <xf numFmtId="178" fontId="80" fillId="58" borderId="0" xfId="98" applyNumberFormat="1" applyFont="1" applyFill="1" applyBorder="1" applyAlignment="1">
      <alignment horizontal="right" vertical="top"/>
    </xf>
    <xf numFmtId="178" fontId="88" fillId="58" borderId="0" xfId="98" applyNumberFormat="1" applyFont="1" applyFill="1" applyBorder="1" applyAlignment="1">
      <alignment horizontal="right" vertical="top"/>
    </xf>
    <xf numFmtId="0" fontId="97" fillId="52" borderId="0" xfId="98" applyNumberFormat="1" applyFont="1" applyFill="1" applyBorder="1" applyAlignment="1">
      <alignment horizontal="left" vertical="top" wrapText="1" readingOrder="1"/>
    </xf>
    <xf numFmtId="178" fontId="97" fillId="52" borderId="0" xfId="98" applyNumberFormat="1" applyFont="1" applyFill="1" applyBorder="1" applyAlignment="1">
      <alignment horizontal="right" vertical="top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0388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0388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782175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782175"/>
          <a:ext cx="1047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26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60388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26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60388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1</xdr:col>
      <xdr:colOff>0</xdr:colOff>
      <xdr:row>48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11534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19050</xdr:rowOff>
    </xdr:from>
    <xdr:to>
      <xdr:col>0</xdr:col>
      <xdr:colOff>1057275</xdr:colOff>
      <xdr:row>48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11534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25">
      <selection activeCell="A29" sqref="A2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1" spans="1:8" ht="15">
      <c r="A1" s="205"/>
      <c r="B1" s="205"/>
      <c r="C1" s="205"/>
      <c r="D1" s="205"/>
      <c r="E1" s="205"/>
      <c r="F1" s="205"/>
      <c r="G1" s="205"/>
      <c r="H1" s="205"/>
    </row>
    <row r="2" spans="1:8" ht="48" customHeight="1">
      <c r="A2" s="206" t="s">
        <v>55</v>
      </c>
      <c r="B2" s="206"/>
      <c r="C2" s="206"/>
      <c r="D2" s="206"/>
      <c r="E2" s="206"/>
      <c r="F2" s="206"/>
      <c r="G2" s="206"/>
      <c r="H2" s="206"/>
    </row>
    <row r="3" spans="1:8" s="40" customFormat="1" ht="26.25" customHeight="1">
      <c r="A3" s="206" t="s">
        <v>33</v>
      </c>
      <c r="B3" s="206"/>
      <c r="C3" s="206"/>
      <c r="D3" s="206"/>
      <c r="E3" s="206"/>
      <c r="F3" s="206"/>
      <c r="G3" s="207"/>
      <c r="H3" s="207"/>
    </row>
    <row r="4" spans="1:5" ht="15.75" customHeight="1">
      <c r="A4" s="41"/>
      <c r="B4" s="42"/>
      <c r="C4" s="42"/>
      <c r="D4" s="42"/>
      <c r="E4" s="42"/>
    </row>
    <row r="5" spans="1:9" ht="27.75" customHeight="1">
      <c r="A5" s="43"/>
      <c r="B5" s="44"/>
      <c r="C5" s="44"/>
      <c r="D5" s="45"/>
      <c r="E5" s="46"/>
      <c r="F5" s="47" t="s">
        <v>531</v>
      </c>
      <c r="G5" s="47" t="s">
        <v>532</v>
      </c>
      <c r="H5" s="48" t="s">
        <v>533</v>
      </c>
      <c r="I5" s="49"/>
    </row>
    <row r="6" spans="1:9" ht="27.75" customHeight="1">
      <c r="A6" s="208" t="s">
        <v>35</v>
      </c>
      <c r="B6" s="209"/>
      <c r="C6" s="209"/>
      <c r="D6" s="209"/>
      <c r="E6" s="210"/>
      <c r="F6" s="170">
        <f>+F7+F8</f>
        <v>4607335</v>
      </c>
      <c r="G6" s="170">
        <f>+G7+G8</f>
        <v>4745630</v>
      </c>
      <c r="H6" s="170">
        <f>+H7+H8</f>
        <v>4887980</v>
      </c>
      <c r="I6" s="54"/>
    </row>
    <row r="7" spans="1:8" ht="22.5" customHeight="1">
      <c r="A7" s="211" t="s">
        <v>0</v>
      </c>
      <c r="B7" s="212"/>
      <c r="C7" s="212"/>
      <c r="D7" s="212"/>
      <c r="E7" s="213"/>
      <c r="F7" s="171">
        <v>4607335</v>
      </c>
      <c r="G7" s="171">
        <v>4745630</v>
      </c>
      <c r="H7" s="171">
        <v>4887980</v>
      </c>
    </row>
    <row r="8" spans="1:8" ht="22.5" customHeight="1">
      <c r="A8" s="214" t="s">
        <v>37</v>
      </c>
      <c r="B8" s="213"/>
      <c r="C8" s="213"/>
      <c r="D8" s="213"/>
      <c r="E8" s="213"/>
      <c r="F8" s="171">
        <v>0</v>
      </c>
      <c r="G8" s="171">
        <v>0</v>
      </c>
      <c r="H8" s="171">
        <v>0</v>
      </c>
    </row>
    <row r="9" spans="1:8" ht="22.5" customHeight="1">
      <c r="A9" s="55" t="s">
        <v>36</v>
      </c>
      <c r="B9" s="169"/>
      <c r="C9" s="169"/>
      <c r="D9" s="169"/>
      <c r="E9" s="169"/>
      <c r="F9" s="170">
        <f>+F10+F11</f>
        <v>4607335</v>
      </c>
      <c r="G9" s="170">
        <f>+G10+G11</f>
        <v>4745630</v>
      </c>
      <c r="H9" s="170">
        <f>+H10+H11</f>
        <v>4887980</v>
      </c>
    </row>
    <row r="10" spans="1:10" ht="22.5" customHeight="1">
      <c r="A10" s="215" t="s">
        <v>1</v>
      </c>
      <c r="B10" s="212"/>
      <c r="C10" s="212"/>
      <c r="D10" s="212"/>
      <c r="E10" s="216"/>
      <c r="F10" s="171">
        <v>4287335</v>
      </c>
      <c r="G10" s="171">
        <v>4416030</v>
      </c>
      <c r="H10" s="172">
        <v>4548490</v>
      </c>
      <c r="I10" s="30"/>
      <c r="J10" s="30"/>
    </row>
    <row r="11" spans="1:10" ht="22.5" customHeight="1">
      <c r="A11" s="217" t="s">
        <v>38</v>
      </c>
      <c r="B11" s="213"/>
      <c r="C11" s="213"/>
      <c r="D11" s="213"/>
      <c r="E11" s="213"/>
      <c r="F11" s="173">
        <v>320000</v>
      </c>
      <c r="G11" s="173">
        <v>329600</v>
      </c>
      <c r="H11" s="172">
        <v>339490</v>
      </c>
      <c r="I11" s="30"/>
      <c r="J11" s="30"/>
    </row>
    <row r="12" spans="1:10" ht="22.5" customHeight="1">
      <c r="A12" s="218" t="s">
        <v>2</v>
      </c>
      <c r="B12" s="209"/>
      <c r="C12" s="209"/>
      <c r="D12" s="209"/>
      <c r="E12" s="209"/>
      <c r="F12" s="56">
        <f>+F6-F9</f>
        <v>0</v>
      </c>
      <c r="G12" s="56">
        <f>+G6-G9</f>
        <v>0</v>
      </c>
      <c r="H12" s="56">
        <f>+H6-H9</f>
        <v>0</v>
      </c>
      <c r="J12" s="30"/>
    </row>
    <row r="13" spans="1:8" ht="25.5" customHeight="1">
      <c r="A13" s="206"/>
      <c r="B13" s="219"/>
      <c r="C13" s="219"/>
      <c r="D13" s="219"/>
      <c r="E13" s="219"/>
      <c r="F13" s="220"/>
      <c r="G13" s="220"/>
      <c r="H13" s="220"/>
    </row>
    <row r="14" spans="1:10" ht="27.75" customHeight="1">
      <c r="A14" s="43"/>
      <c r="B14" s="44"/>
      <c r="C14" s="44"/>
      <c r="D14" s="45"/>
      <c r="E14" s="46"/>
      <c r="F14" s="47" t="s">
        <v>531</v>
      </c>
      <c r="G14" s="47" t="s">
        <v>532</v>
      </c>
      <c r="H14" s="48" t="s">
        <v>533</v>
      </c>
      <c r="J14" s="30"/>
    </row>
    <row r="15" spans="1:10" ht="30.75" customHeight="1">
      <c r="A15" s="221" t="s">
        <v>534</v>
      </c>
      <c r="B15" s="222"/>
      <c r="C15" s="222"/>
      <c r="D15" s="222"/>
      <c r="E15" s="223"/>
      <c r="F15" s="174"/>
      <c r="G15" s="174"/>
      <c r="H15" s="175"/>
      <c r="J15" s="30"/>
    </row>
    <row r="16" spans="1:10" ht="34.5" customHeight="1">
      <c r="A16" s="224" t="s">
        <v>39</v>
      </c>
      <c r="B16" s="225"/>
      <c r="C16" s="225"/>
      <c r="D16" s="225"/>
      <c r="E16" s="226"/>
      <c r="F16" s="176"/>
      <c r="G16" s="176"/>
      <c r="H16" s="56"/>
      <c r="J16" s="30"/>
    </row>
    <row r="17" spans="1:10" s="35" customFormat="1" ht="25.5" customHeight="1">
      <c r="A17" s="229"/>
      <c r="B17" s="219"/>
      <c r="C17" s="219"/>
      <c r="D17" s="219"/>
      <c r="E17" s="219"/>
      <c r="F17" s="220"/>
      <c r="G17" s="220"/>
      <c r="H17" s="220"/>
      <c r="J17" s="57"/>
    </row>
    <row r="18" spans="1:11" s="35" customFormat="1" ht="27.75" customHeight="1">
      <c r="A18" s="43"/>
      <c r="B18" s="44"/>
      <c r="C18" s="44"/>
      <c r="D18" s="45"/>
      <c r="E18" s="46"/>
      <c r="F18" s="47" t="s">
        <v>531</v>
      </c>
      <c r="G18" s="47" t="s">
        <v>532</v>
      </c>
      <c r="H18" s="48" t="s">
        <v>533</v>
      </c>
      <c r="J18" s="57"/>
      <c r="K18" s="57"/>
    </row>
    <row r="19" spans="1:10" s="35" customFormat="1" ht="22.5" customHeight="1">
      <c r="A19" s="211" t="s">
        <v>3</v>
      </c>
      <c r="B19" s="212"/>
      <c r="C19" s="212"/>
      <c r="D19" s="212"/>
      <c r="E19" s="212"/>
      <c r="F19" s="173"/>
      <c r="G19" s="173"/>
      <c r="H19" s="173"/>
      <c r="J19" s="57"/>
    </row>
    <row r="20" spans="1:8" s="35" customFormat="1" ht="33.75" customHeight="1">
      <c r="A20" s="211" t="s">
        <v>4</v>
      </c>
      <c r="B20" s="212"/>
      <c r="C20" s="212"/>
      <c r="D20" s="212"/>
      <c r="E20" s="212"/>
      <c r="F20" s="173"/>
      <c r="G20" s="173"/>
      <c r="H20" s="173"/>
    </row>
    <row r="21" spans="1:11" s="35" customFormat="1" ht="22.5" customHeight="1">
      <c r="A21" s="218" t="s">
        <v>5</v>
      </c>
      <c r="B21" s="209"/>
      <c r="C21" s="209"/>
      <c r="D21" s="209"/>
      <c r="E21" s="209"/>
      <c r="F21" s="170">
        <f>F19-F20</f>
        <v>0</v>
      </c>
      <c r="G21" s="170">
        <f>G19-G20</f>
        <v>0</v>
      </c>
      <c r="H21" s="170">
        <f>H19-H20</f>
        <v>0</v>
      </c>
      <c r="J21" s="58"/>
      <c r="K21" s="57"/>
    </row>
    <row r="22" spans="1:8" s="35" customFormat="1" ht="25.5" customHeight="1">
      <c r="A22" s="229"/>
      <c r="B22" s="219"/>
      <c r="C22" s="219"/>
      <c r="D22" s="219"/>
      <c r="E22" s="219"/>
      <c r="F22" s="220"/>
      <c r="G22" s="220"/>
      <c r="H22" s="220"/>
    </row>
    <row r="23" spans="1:8" s="35" customFormat="1" ht="22.5" customHeight="1">
      <c r="A23" s="215" t="s">
        <v>6</v>
      </c>
      <c r="B23" s="212"/>
      <c r="C23" s="212"/>
      <c r="D23" s="212"/>
      <c r="E23" s="212"/>
      <c r="F23" s="173">
        <f>IF((F12+F16+F21)&lt;&gt;0,"NESLAGANJE ZBROJA",(F12+F16+F21))</f>
        <v>0</v>
      </c>
      <c r="G23" s="173">
        <f>IF((G12+G16+G21)&lt;&gt;0,"NESLAGANJE ZBROJA",(G12+G16+G21))</f>
        <v>0</v>
      </c>
      <c r="H23" s="173">
        <f>IF((H12+H16+H21)&lt;&gt;0,"NESLAGANJE ZBROJA",(H12+H16+H21))</f>
        <v>0</v>
      </c>
    </row>
    <row r="24" spans="1:5" s="35" customFormat="1" ht="18" customHeight="1">
      <c r="A24" s="50"/>
      <c r="B24" s="42"/>
      <c r="C24" s="42"/>
      <c r="D24" s="42"/>
      <c r="E24" s="42"/>
    </row>
    <row r="25" spans="1:8" ht="42" customHeight="1">
      <c r="A25" s="227" t="s">
        <v>40</v>
      </c>
      <c r="B25" s="228"/>
      <c r="C25" s="228"/>
      <c r="D25" s="228"/>
      <c r="E25" s="228"/>
      <c r="F25" s="228"/>
      <c r="G25" s="228"/>
      <c r="H25" s="228"/>
    </row>
    <row r="26" ht="12.75">
      <c r="E26" s="59"/>
    </row>
    <row r="27" spans="1:7" ht="12.75">
      <c r="A27" s="198" t="s">
        <v>556</v>
      </c>
      <c r="B27" s="198"/>
      <c r="C27" s="198"/>
      <c r="D27" s="199"/>
      <c r="E27" s="198"/>
      <c r="F27" s="198" t="s">
        <v>549</v>
      </c>
      <c r="G27" s="198"/>
    </row>
    <row r="28" spans="1:7" ht="12.75">
      <c r="A28" s="198" t="s">
        <v>557</v>
      </c>
      <c r="B28" s="198"/>
      <c r="C28" s="198"/>
      <c r="D28" s="199"/>
      <c r="E28" s="201" t="s">
        <v>550</v>
      </c>
      <c r="F28" s="200" t="s">
        <v>559</v>
      </c>
      <c r="G28" s="200"/>
    </row>
    <row r="29" spans="1:7" ht="12.75">
      <c r="A29" s="198" t="s">
        <v>558</v>
      </c>
      <c r="B29" s="198"/>
      <c r="C29" s="198"/>
      <c r="D29" s="199"/>
      <c r="E29" s="198"/>
      <c r="F29" s="203"/>
      <c r="G29" s="203"/>
    </row>
    <row r="30" spans="1:8" ht="12.75">
      <c r="A30" s="198"/>
      <c r="B30" s="198"/>
      <c r="C30" s="198"/>
      <c r="D30" s="199"/>
      <c r="E30" s="201"/>
      <c r="F30" s="202"/>
      <c r="G30" s="202"/>
      <c r="H30" s="30"/>
    </row>
    <row r="31" spans="1:8" ht="12.75">
      <c r="A31" s="198"/>
      <c r="B31" s="198"/>
      <c r="C31" s="198"/>
      <c r="D31" s="199"/>
      <c r="E31" s="201"/>
      <c r="F31" s="200" t="s">
        <v>551</v>
      </c>
      <c r="G31" s="200"/>
      <c r="H31" s="30"/>
    </row>
    <row r="32" spans="1:8" ht="12.75">
      <c r="A32" s="198"/>
      <c r="B32" s="198"/>
      <c r="C32" s="198"/>
      <c r="D32" s="199"/>
      <c r="E32" s="201" t="s">
        <v>550</v>
      </c>
      <c r="F32" s="200" t="s">
        <v>552</v>
      </c>
      <c r="G32" s="200"/>
      <c r="H32" s="32"/>
    </row>
    <row r="33" spans="1:8" ht="12.75">
      <c r="A33" s="198"/>
      <c r="B33" s="198"/>
      <c r="C33" s="198"/>
      <c r="D33" s="199"/>
      <c r="E33" s="201"/>
      <c r="F33" s="203"/>
      <c r="G33" s="203"/>
      <c r="H33" s="30"/>
    </row>
    <row r="34" spans="1:8" ht="12.75">
      <c r="A34" s="198"/>
      <c r="B34" s="198"/>
      <c r="C34" s="198"/>
      <c r="D34" s="199"/>
      <c r="H34" s="30"/>
    </row>
    <row r="35" spans="1:8" ht="12.75">
      <c r="A35" s="198"/>
      <c r="B35" s="198"/>
      <c r="C35" s="198"/>
      <c r="D35" s="199"/>
      <c r="H35" s="30"/>
    </row>
    <row r="36" spans="5:8" ht="12.75">
      <c r="E36" s="60"/>
      <c r="F36" s="30"/>
      <c r="G36" s="30"/>
      <c r="H36" s="30"/>
    </row>
    <row r="37" ht="12.75">
      <c r="E37" s="60"/>
    </row>
    <row r="42" ht="12.75">
      <c r="F42" s="30"/>
    </row>
    <row r="43" ht="12.75">
      <c r="F43" s="30"/>
    </row>
    <row r="44" ht="12.75">
      <c r="F44" s="30"/>
    </row>
  </sheetData>
  <sheetProtection/>
  <mergeCells count="19">
    <mergeCell ref="A25:H25"/>
    <mergeCell ref="A17:H17"/>
    <mergeCell ref="A19:E19"/>
    <mergeCell ref="A20:E20"/>
    <mergeCell ref="A21:E21"/>
    <mergeCell ref="A22:H22"/>
    <mergeCell ref="A23:E23"/>
    <mergeCell ref="A10:E10"/>
    <mergeCell ref="A11:E11"/>
    <mergeCell ref="A12:E12"/>
    <mergeCell ref="A13:H13"/>
    <mergeCell ref="A15:E15"/>
    <mergeCell ref="A16:E16"/>
    <mergeCell ref="A1:H1"/>
    <mergeCell ref="A2:H2"/>
    <mergeCell ref="A3:H3"/>
    <mergeCell ref="A6:E6"/>
    <mergeCell ref="A7:E7"/>
    <mergeCell ref="A8:E8"/>
  </mergeCells>
  <printOptions/>
  <pageMargins left="0.7" right="0.7" top="0.75" bottom="0.75" header="0.3" footer="0.3"/>
  <pageSetup fitToHeight="1" fitToWidth="1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zoomScaleSheetLayoutView="120" zoomScalePageLayoutView="0" workbookViewId="0" topLeftCell="A46">
      <selection activeCell="F69" sqref="F69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36" customWidth="1"/>
    <col min="5" max="8" width="17.57421875" style="3" customWidth="1"/>
    <col min="9" max="9" width="7.8515625" style="3" customWidth="1"/>
    <col min="10" max="10" width="14.28125" style="106" customWidth="1"/>
    <col min="11" max="11" width="7.8515625" style="3" customWidth="1"/>
    <col min="12" max="16384" width="11.421875" style="3" customWidth="1"/>
  </cols>
  <sheetData>
    <row r="1" spans="1:8" ht="24" customHeight="1">
      <c r="A1" s="206" t="s">
        <v>7</v>
      </c>
      <c r="B1" s="206"/>
      <c r="C1" s="206"/>
      <c r="D1" s="206"/>
      <c r="E1" s="206"/>
      <c r="F1" s="206"/>
      <c r="G1" s="206"/>
      <c r="H1" s="206"/>
    </row>
    <row r="2" spans="1:10" s="2" customFormat="1" ht="13.5" thickBot="1">
      <c r="A2" s="6"/>
      <c r="H2" s="7" t="s">
        <v>8</v>
      </c>
      <c r="J2" s="159"/>
    </row>
    <row r="3" spans="1:10" s="2" customFormat="1" ht="26.25" customHeight="1" thickBot="1">
      <c r="A3" s="52" t="s">
        <v>9</v>
      </c>
      <c r="B3" s="233" t="s">
        <v>41</v>
      </c>
      <c r="C3" s="234"/>
      <c r="D3" s="234"/>
      <c r="E3" s="234"/>
      <c r="F3" s="234"/>
      <c r="G3" s="234"/>
      <c r="H3" s="235"/>
      <c r="J3" s="159"/>
    </row>
    <row r="4" spans="1:10" s="2" customFormat="1" ht="90" thickBot="1">
      <c r="A4" s="53" t="s">
        <v>50</v>
      </c>
      <c r="B4" s="61" t="s">
        <v>536</v>
      </c>
      <c r="C4" s="62" t="s">
        <v>59</v>
      </c>
      <c r="D4" s="62" t="s">
        <v>56</v>
      </c>
      <c r="E4" s="62" t="s">
        <v>535</v>
      </c>
      <c r="F4" s="62" t="s">
        <v>57</v>
      </c>
      <c r="G4" s="62" t="s">
        <v>58</v>
      </c>
      <c r="H4" s="63" t="s">
        <v>15</v>
      </c>
      <c r="J4" s="159"/>
    </row>
    <row r="5" spans="1:10" s="2" customFormat="1" ht="12.75" customHeight="1">
      <c r="A5" s="64">
        <v>651</v>
      </c>
      <c r="B5" s="68"/>
      <c r="C5" s="69"/>
      <c r="D5" s="70"/>
      <c r="E5" s="71"/>
      <c r="F5" s="71"/>
      <c r="G5" s="72"/>
      <c r="H5" s="73"/>
      <c r="J5" s="159"/>
    </row>
    <row r="6" spans="1:10" s="2" customFormat="1" ht="12.75" customHeight="1">
      <c r="A6" s="89">
        <v>641</v>
      </c>
      <c r="B6" s="90"/>
      <c r="C6" s="95">
        <v>10</v>
      </c>
      <c r="D6" s="91"/>
      <c r="E6" s="92"/>
      <c r="F6" s="92"/>
      <c r="G6" s="93"/>
      <c r="H6" s="94"/>
      <c r="J6" s="159"/>
    </row>
    <row r="7" spans="1:10" s="2" customFormat="1" ht="12.75">
      <c r="A7" s="65">
        <v>652</v>
      </c>
      <c r="B7" s="74"/>
      <c r="C7" s="75"/>
      <c r="D7" s="88">
        <v>52100</v>
      </c>
      <c r="E7" s="75"/>
      <c r="F7" s="75"/>
      <c r="G7" s="76"/>
      <c r="H7" s="77"/>
      <c r="J7" s="159"/>
    </row>
    <row r="8" spans="1:10" s="2" customFormat="1" ht="12.75">
      <c r="A8" s="65">
        <v>639</v>
      </c>
      <c r="B8" s="179"/>
      <c r="C8" s="75"/>
      <c r="D8" s="96"/>
      <c r="E8" s="88">
        <v>95053.5</v>
      </c>
      <c r="F8" s="75"/>
      <c r="G8" s="76"/>
      <c r="H8" s="77"/>
      <c r="J8" s="159"/>
    </row>
    <row r="9" spans="1:10" s="2" customFormat="1" ht="12.75">
      <c r="A9" s="65">
        <v>634</v>
      </c>
      <c r="B9" s="74"/>
      <c r="C9" s="75"/>
      <c r="D9" s="96"/>
      <c r="E9" s="88">
        <v>7200</v>
      </c>
      <c r="F9" s="75"/>
      <c r="G9" s="76"/>
      <c r="H9" s="77"/>
      <c r="J9" s="159"/>
    </row>
    <row r="10" spans="1:10" s="2" customFormat="1" ht="12.75">
      <c r="A10" s="65">
        <v>636</v>
      </c>
      <c r="B10" s="86">
        <v>3636385</v>
      </c>
      <c r="C10" s="75"/>
      <c r="D10" s="96"/>
      <c r="E10" s="88">
        <v>300000</v>
      </c>
      <c r="F10" s="75"/>
      <c r="G10" s="76"/>
      <c r="H10" s="77"/>
      <c r="J10" s="159"/>
    </row>
    <row r="11" spans="1:10" s="2" customFormat="1" ht="12.75">
      <c r="A11" s="65">
        <v>653</v>
      </c>
      <c r="B11" s="74"/>
      <c r="C11" s="75"/>
      <c r="D11" s="75"/>
      <c r="E11" s="75"/>
      <c r="F11" s="75"/>
      <c r="G11" s="76"/>
      <c r="H11" s="77"/>
      <c r="J11" s="159"/>
    </row>
    <row r="12" spans="1:10" s="2" customFormat="1" ht="12.75">
      <c r="A12" s="65">
        <v>661</v>
      </c>
      <c r="B12" s="74"/>
      <c r="C12" s="88">
        <v>4990</v>
      </c>
      <c r="D12" s="75"/>
      <c r="E12" s="75"/>
      <c r="F12" s="75"/>
      <c r="G12" s="76"/>
      <c r="H12" s="77"/>
      <c r="J12" s="159"/>
    </row>
    <row r="13" spans="1:10" s="2" customFormat="1" ht="12.75">
      <c r="A13" s="65">
        <v>663</v>
      </c>
      <c r="B13" s="74"/>
      <c r="C13" s="75"/>
      <c r="D13" s="75"/>
      <c r="E13" s="75"/>
      <c r="F13" s="88">
        <v>6000</v>
      </c>
      <c r="G13" s="76"/>
      <c r="H13" s="77"/>
      <c r="J13" s="159"/>
    </row>
    <row r="14" spans="1:10" s="2" customFormat="1" ht="12.75">
      <c r="A14" s="65">
        <v>671</v>
      </c>
      <c r="B14" s="86">
        <v>49696.5</v>
      </c>
      <c r="C14" s="75"/>
      <c r="D14" s="75"/>
      <c r="E14" s="86">
        <v>455400</v>
      </c>
      <c r="F14" s="75"/>
      <c r="G14" s="76"/>
      <c r="H14" s="77"/>
      <c r="J14" s="159"/>
    </row>
    <row r="15" spans="1:10" s="2" customFormat="1" ht="12.75">
      <c r="A15" s="65">
        <v>673</v>
      </c>
      <c r="B15" s="74"/>
      <c r="C15" s="75"/>
      <c r="D15" s="75"/>
      <c r="E15" s="75"/>
      <c r="F15" s="75"/>
      <c r="G15" s="76"/>
      <c r="H15" s="77"/>
      <c r="J15" s="159"/>
    </row>
    <row r="16" spans="1:10" s="2" customFormat="1" ht="12.75">
      <c r="A16" s="65">
        <v>721</v>
      </c>
      <c r="B16" s="74"/>
      <c r="C16" s="75"/>
      <c r="D16" s="75"/>
      <c r="E16" s="75"/>
      <c r="F16" s="75"/>
      <c r="G16" s="97">
        <v>500</v>
      </c>
      <c r="H16" s="77"/>
      <c r="J16" s="159"/>
    </row>
    <row r="17" spans="1:10" s="2" customFormat="1" ht="12.75">
      <c r="A17" s="65">
        <v>922</v>
      </c>
      <c r="B17" s="74"/>
      <c r="C17" s="75"/>
      <c r="D17" s="75"/>
      <c r="E17" s="75"/>
      <c r="F17" s="75"/>
      <c r="G17" s="76"/>
      <c r="H17" s="77"/>
      <c r="J17" s="159"/>
    </row>
    <row r="18" spans="1:10" s="2" customFormat="1" ht="12.75">
      <c r="A18" s="67"/>
      <c r="B18" s="78"/>
      <c r="C18" s="79"/>
      <c r="D18" s="79"/>
      <c r="E18" s="79"/>
      <c r="F18" s="79"/>
      <c r="G18" s="80"/>
      <c r="H18" s="81"/>
      <c r="J18" s="159"/>
    </row>
    <row r="19" spans="1:10" s="2" customFormat="1" ht="12.75">
      <c r="A19" s="67"/>
      <c r="B19" s="78"/>
      <c r="C19" s="79"/>
      <c r="D19" s="79"/>
      <c r="E19" s="79"/>
      <c r="F19" s="79"/>
      <c r="G19" s="80"/>
      <c r="H19" s="81"/>
      <c r="J19" s="159"/>
    </row>
    <row r="20" spans="1:10" s="2" customFormat="1" ht="13.5" thickBot="1">
      <c r="A20" s="66"/>
      <c r="B20" s="82"/>
      <c r="C20" s="83"/>
      <c r="D20" s="83"/>
      <c r="E20" s="83"/>
      <c r="F20" s="83"/>
      <c r="G20" s="84"/>
      <c r="H20" s="85"/>
      <c r="J20" s="159"/>
    </row>
    <row r="21" spans="1:10" s="2" customFormat="1" ht="30" customHeight="1" thickBot="1">
      <c r="A21" s="8" t="s">
        <v>16</v>
      </c>
      <c r="B21" s="87">
        <f aca="true" t="shared" si="0" ref="B21:H21">SUM(B5:B20)</f>
        <v>3686081.5</v>
      </c>
      <c r="C21" s="87">
        <f t="shared" si="0"/>
        <v>5000</v>
      </c>
      <c r="D21" s="87">
        <f t="shared" si="0"/>
        <v>52100</v>
      </c>
      <c r="E21" s="87">
        <f t="shared" si="0"/>
        <v>857653.5</v>
      </c>
      <c r="F21" s="87">
        <f t="shared" si="0"/>
        <v>6000</v>
      </c>
      <c r="G21" s="87">
        <f t="shared" si="0"/>
        <v>500</v>
      </c>
      <c r="H21" s="87">
        <f t="shared" si="0"/>
        <v>0</v>
      </c>
      <c r="J21" s="159"/>
    </row>
    <row r="22" spans="1:10" s="2" customFormat="1" ht="28.5" customHeight="1" thickBot="1">
      <c r="A22" s="8" t="s">
        <v>42</v>
      </c>
      <c r="B22" s="230">
        <f>B21+C21+D21+E21+F21+G21+H21</f>
        <v>4607335</v>
      </c>
      <c r="C22" s="231"/>
      <c r="D22" s="231"/>
      <c r="E22" s="231"/>
      <c r="F22" s="231"/>
      <c r="G22" s="231"/>
      <c r="H22" s="232"/>
      <c r="J22" s="159"/>
    </row>
    <row r="23" spans="1:8" ht="43.5" customHeight="1">
      <c r="A23" s="1"/>
      <c r="B23" s="1"/>
      <c r="C23" s="1"/>
      <c r="D23" s="5"/>
      <c r="E23" s="9"/>
      <c r="H23" s="7"/>
    </row>
    <row r="24" spans="1:8" ht="13.5" customHeight="1" thickBot="1">
      <c r="A24" s="1"/>
      <c r="B24" s="1"/>
      <c r="C24" s="1"/>
      <c r="D24" s="5"/>
      <c r="E24" s="9"/>
      <c r="H24" s="7"/>
    </row>
    <row r="25" spans="1:10" s="2" customFormat="1" ht="26.25" customHeight="1" thickBot="1">
      <c r="A25" s="52" t="s">
        <v>9</v>
      </c>
      <c r="B25" s="233" t="s">
        <v>43</v>
      </c>
      <c r="C25" s="234"/>
      <c r="D25" s="234"/>
      <c r="E25" s="234"/>
      <c r="F25" s="234"/>
      <c r="G25" s="234"/>
      <c r="H25" s="235"/>
      <c r="J25" s="159"/>
    </row>
    <row r="26" spans="1:10" s="2" customFormat="1" ht="90" thickBot="1">
      <c r="A26" s="53" t="s">
        <v>50</v>
      </c>
      <c r="B26" s="61" t="s">
        <v>536</v>
      </c>
      <c r="C26" s="62" t="s">
        <v>59</v>
      </c>
      <c r="D26" s="62" t="s">
        <v>56</v>
      </c>
      <c r="E26" s="62" t="s">
        <v>535</v>
      </c>
      <c r="F26" s="62" t="s">
        <v>57</v>
      </c>
      <c r="G26" s="62" t="s">
        <v>58</v>
      </c>
      <c r="H26" s="63" t="s">
        <v>15</v>
      </c>
      <c r="J26" s="159"/>
    </row>
    <row r="27" spans="1:10" s="2" customFormat="1" ht="12.75" customHeight="1">
      <c r="A27" s="64">
        <v>651</v>
      </c>
      <c r="B27" s="68"/>
      <c r="C27" s="69"/>
      <c r="D27" s="70"/>
      <c r="E27" s="71"/>
      <c r="F27" s="71"/>
      <c r="G27" s="72"/>
      <c r="H27" s="73"/>
      <c r="J27" s="159"/>
    </row>
    <row r="28" spans="1:10" s="2" customFormat="1" ht="12.75" customHeight="1">
      <c r="A28" s="89">
        <v>641</v>
      </c>
      <c r="B28" s="90"/>
      <c r="C28" s="95">
        <v>10</v>
      </c>
      <c r="D28" s="91"/>
      <c r="E28" s="92"/>
      <c r="F28" s="92"/>
      <c r="G28" s="93"/>
      <c r="H28" s="94"/>
      <c r="J28" s="159"/>
    </row>
    <row r="29" spans="1:10" s="2" customFormat="1" ht="12.75">
      <c r="A29" s="65">
        <v>652</v>
      </c>
      <c r="B29" s="74"/>
      <c r="C29" s="75"/>
      <c r="D29" s="88">
        <v>53660</v>
      </c>
      <c r="E29" s="75"/>
      <c r="F29" s="75"/>
      <c r="G29" s="76"/>
      <c r="H29" s="77"/>
      <c r="J29" s="159"/>
    </row>
    <row r="30" spans="1:10" s="2" customFormat="1" ht="12.75">
      <c r="A30" s="65">
        <v>639</v>
      </c>
      <c r="B30" s="179"/>
      <c r="C30" s="75"/>
      <c r="D30" s="96"/>
      <c r="E30" s="88">
        <v>97900</v>
      </c>
      <c r="F30" s="75"/>
      <c r="G30" s="76"/>
      <c r="H30" s="77"/>
      <c r="J30" s="159"/>
    </row>
    <row r="31" spans="1:10" s="2" customFormat="1" ht="12.75">
      <c r="A31" s="65">
        <v>634</v>
      </c>
      <c r="B31" s="74"/>
      <c r="C31" s="75"/>
      <c r="D31" s="96"/>
      <c r="E31" s="88">
        <v>7420</v>
      </c>
      <c r="F31" s="75"/>
      <c r="G31" s="76"/>
      <c r="H31" s="77"/>
      <c r="J31" s="159"/>
    </row>
    <row r="32" spans="1:10" s="2" customFormat="1" ht="12.75">
      <c r="A32" s="65">
        <v>636</v>
      </c>
      <c r="B32" s="86">
        <v>3745480</v>
      </c>
      <c r="C32" s="75"/>
      <c r="D32" s="96"/>
      <c r="E32" s="88">
        <v>309010</v>
      </c>
      <c r="F32" s="75"/>
      <c r="G32" s="76"/>
      <c r="H32" s="77"/>
      <c r="J32" s="159"/>
    </row>
    <row r="33" spans="1:10" s="2" customFormat="1" ht="12.75">
      <c r="A33" s="65">
        <v>653</v>
      </c>
      <c r="B33" s="74"/>
      <c r="C33" s="75"/>
      <c r="D33" s="75"/>
      <c r="E33" s="75"/>
      <c r="F33" s="75"/>
      <c r="G33" s="76"/>
      <c r="H33" s="77"/>
      <c r="J33" s="159"/>
    </row>
    <row r="34" spans="1:10" s="2" customFormat="1" ht="12.75">
      <c r="A34" s="65">
        <v>661</v>
      </c>
      <c r="B34" s="74"/>
      <c r="C34" s="88">
        <v>5160</v>
      </c>
      <c r="D34" s="75"/>
      <c r="E34" s="75"/>
      <c r="F34" s="75"/>
      <c r="G34" s="76"/>
      <c r="H34" s="77"/>
      <c r="J34" s="159"/>
    </row>
    <row r="35" spans="1:10" s="2" customFormat="1" ht="12.75">
      <c r="A35" s="65">
        <v>663</v>
      </c>
      <c r="B35" s="74"/>
      <c r="C35" s="75"/>
      <c r="D35" s="75"/>
      <c r="E35" s="75"/>
      <c r="F35" s="88">
        <v>6180</v>
      </c>
      <c r="G35" s="76"/>
      <c r="H35" s="77"/>
      <c r="J35" s="159"/>
    </row>
    <row r="36" spans="1:10" s="2" customFormat="1" ht="12.75">
      <c r="A36" s="65">
        <v>671</v>
      </c>
      <c r="B36" s="86">
        <v>51210</v>
      </c>
      <c r="C36" s="75"/>
      <c r="D36" s="75"/>
      <c r="E36" s="86">
        <v>469080</v>
      </c>
      <c r="F36" s="75"/>
      <c r="G36" s="76"/>
      <c r="H36" s="77"/>
      <c r="J36" s="168"/>
    </row>
    <row r="37" spans="1:10" s="2" customFormat="1" ht="12.75">
      <c r="A37" s="65">
        <v>673</v>
      </c>
      <c r="B37" s="74"/>
      <c r="C37" s="75"/>
      <c r="D37" s="75"/>
      <c r="E37" s="75"/>
      <c r="F37" s="75"/>
      <c r="G37" s="76"/>
      <c r="H37" s="77"/>
      <c r="J37" s="159"/>
    </row>
    <row r="38" spans="1:10" s="2" customFormat="1" ht="12.75">
      <c r="A38" s="65">
        <v>721</v>
      </c>
      <c r="B38" s="74"/>
      <c r="C38" s="75"/>
      <c r="D38" s="75"/>
      <c r="E38" s="75"/>
      <c r="F38" s="75"/>
      <c r="G38" s="97">
        <v>520</v>
      </c>
      <c r="H38" s="77"/>
      <c r="J38" s="159"/>
    </row>
    <row r="39" spans="1:10" s="2" customFormat="1" ht="12.75">
      <c r="A39" s="65">
        <v>922</v>
      </c>
      <c r="B39" s="74"/>
      <c r="C39" s="75"/>
      <c r="D39" s="75"/>
      <c r="E39" s="75"/>
      <c r="F39" s="75"/>
      <c r="G39" s="76"/>
      <c r="H39" s="77"/>
      <c r="J39" s="159"/>
    </row>
    <row r="40" spans="1:10" s="2" customFormat="1" ht="12.75">
      <c r="A40" s="67"/>
      <c r="B40" s="78"/>
      <c r="C40" s="79"/>
      <c r="D40" s="79"/>
      <c r="E40" s="79"/>
      <c r="F40" s="79"/>
      <c r="G40" s="80"/>
      <c r="H40" s="81"/>
      <c r="J40" s="159"/>
    </row>
    <row r="41" spans="1:10" s="2" customFormat="1" ht="12.75">
      <c r="A41" s="67"/>
      <c r="B41" s="78"/>
      <c r="C41" s="79"/>
      <c r="D41" s="79"/>
      <c r="E41" s="79"/>
      <c r="F41" s="79"/>
      <c r="G41" s="80"/>
      <c r="H41" s="81"/>
      <c r="J41" s="168"/>
    </row>
    <row r="42" spans="1:10" s="2" customFormat="1" ht="13.5" thickBot="1">
      <c r="A42" s="66"/>
      <c r="B42" s="82"/>
      <c r="C42" s="83"/>
      <c r="D42" s="83"/>
      <c r="E42" s="83"/>
      <c r="F42" s="83"/>
      <c r="G42" s="84"/>
      <c r="H42" s="85"/>
      <c r="J42" s="159"/>
    </row>
    <row r="43" spans="1:10" s="2" customFormat="1" ht="30" customHeight="1" thickBot="1">
      <c r="A43" s="8" t="s">
        <v>16</v>
      </c>
      <c r="B43" s="87">
        <f aca="true" t="shared" si="1" ref="B43:H43">SUM(B27:B42)</f>
        <v>3796690</v>
      </c>
      <c r="C43" s="87">
        <f t="shared" si="1"/>
        <v>5170</v>
      </c>
      <c r="D43" s="87">
        <f t="shared" si="1"/>
        <v>53660</v>
      </c>
      <c r="E43" s="87">
        <f t="shared" si="1"/>
        <v>883410</v>
      </c>
      <c r="F43" s="87">
        <f t="shared" si="1"/>
        <v>6180</v>
      </c>
      <c r="G43" s="87">
        <f t="shared" si="1"/>
        <v>520</v>
      </c>
      <c r="H43" s="87">
        <f t="shared" si="1"/>
        <v>0</v>
      </c>
      <c r="J43" s="159"/>
    </row>
    <row r="44" spans="1:10" s="2" customFormat="1" ht="28.5" customHeight="1" thickBot="1">
      <c r="A44" s="8" t="s">
        <v>61</v>
      </c>
      <c r="B44" s="230">
        <f>B43+C43+D43+E43+F43+G43+H43</f>
        <v>4745630</v>
      </c>
      <c r="C44" s="231"/>
      <c r="D44" s="231"/>
      <c r="E44" s="231"/>
      <c r="F44" s="231"/>
      <c r="G44" s="231"/>
      <c r="H44" s="232"/>
      <c r="J44" s="159"/>
    </row>
    <row r="45" spans="1:8" ht="39.75" customHeight="1">
      <c r="A45" s="164"/>
      <c r="B45" s="165"/>
      <c r="C45" s="166"/>
      <c r="D45" s="167"/>
      <c r="E45" s="165"/>
      <c r="F45" s="165"/>
      <c r="G45" s="165"/>
      <c r="H45" s="165"/>
    </row>
    <row r="46" spans="1:8" ht="13.5" customHeight="1" thickBot="1">
      <c r="A46" s="160"/>
      <c r="B46" s="161"/>
      <c r="C46" s="162"/>
      <c r="D46" s="163"/>
      <c r="E46" s="161"/>
      <c r="F46" s="161"/>
      <c r="G46" s="161"/>
      <c r="H46" s="161"/>
    </row>
    <row r="47" spans="1:10" s="2" customFormat="1" ht="26.25" customHeight="1" thickBot="1">
      <c r="A47" s="52" t="s">
        <v>9</v>
      </c>
      <c r="B47" s="233" t="s">
        <v>60</v>
      </c>
      <c r="C47" s="234"/>
      <c r="D47" s="234"/>
      <c r="E47" s="234"/>
      <c r="F47" s="234"/>
      <c r="G47" s="234"/>
      <c r="H47" s="235"/>
      <c r="J47" s="159"/>
    </row>
    <row r="48" spans="1:10" s="2" customFormat="1" ht="90" thickBot="1">
      <c r="A48" s="53" t="s">
        <v>50</v>
      </c>
      <c r="B48" s="61" t="s">
        <v>536</v>
      </c>
      <c r="C48" s="62" t="s">
        <v>59</v>
      </c>
      <c r="D48" s="62" t="s">
        <v>56</v>
      </c>
      <c r="E48" s="62" t="s">
        <v>535</v>
      </c>
      <c r="F48" s="62" t="s">
        <v>57</v>
      </c>
      <c r="G48" s="62" t="s">
        <v>58</v>
      </c>
      <c r="H48" s="63" t="s">
        <v>15</v>
      </c>
      <c r="J48" s="159"/>
    </row>
    <row r="49" spans="1:10" s="2" customFormat="1" ht="12.75" customHeight="1">
      <c r="A49" s="64">
        <v>651</v>
      </c>
      <c r="B49" s="68"/>
      <c r="C49" s="69"/>
      <c r="D49" s="70"/>
      <c r="E49" s="71"/>
      <c r="F49" s="71"/>
      <c r="G49" s="72"/>
      <c r="H49" s="73"/>
      <c r="J49" s="159"/>
    </row>
    <row r="50" spans="1:10" s="2" customFormat="1" ht="12.75" customHeight="1">
      <c r="A50" s="89">
        <v>641</v>
      </c>
      <c r="B50" s="90"/>
      <c r="C50" s="95">
        <v>10</v>
      </c>
      <c r="D50" s="91"/>
      <c r="E50" s="92"/>
      <c r="F50" s="92"/>
      <c r="G50" s="93"/>
      <c r="H50" s="94"/>
      <c r="J50" s="159"/>
    </row>
    <row r="51" spans="1:10" s="2" customFormat="1" ht="12.75">
      <c r="A51" s="65">
        <v>652</v>
      </c>
      <c r="B51" s="74"/>
      <c r="C51" s="75"/>
      <c r="D51" s="88">
        <v>55270</v>
      </c>
      <c r="E51" s="75"/>
      <c r="F51" s="75"/>
      <c r="G51" s="76"/>
      <c r="H51" s="77"/>
      <c r="J51" s="159"/>
    </row>
    <row r="52" spans="1:10" s="2" customFormat="1" ht="12.75">
      <c r="A52" s="65">
        <v>639</v>
      </c>
      <c r="B52" s="179"/>
      <c r="C52" s="75"/>
      <c r="D52" s="96"/>
      <c r="E52" s="88">
        <v>100840</v>
      </c>
      <c r="F52" s="75"/>
      <c r="G52" s="76"/>
      <c r="H52" s="77"/>
      <c r="J52" s="159"/>
    </row>
    <row r="53" spans="1:10" s="2" customFormat="1" ht="12.75">
      <c r="A53" s="65">
        <v>634</v>
      </c>
      <c r="B53" s="74"/>
      <c r="C53" s="75"/>
      <c r="D53" s="96"/>
      <c r="E53" s="88">
        <v>7640</v>
      </c>
      <c r="F53" s="75"/>
      <c r="G53" s="76"/>
      <c r="H53" s="77"/>
      <c r="J53" s="159"/>
    </row>
    <row r="54" spans="1:10" s="2" customFormat="1" ht="12.75">
      <c r="A54" s="65">
        <v>636</v>
      </c>
      <c r="B54" s="86">
        <v>3857830</v>
      </c>
      <c r="C54" s="75"/>
      <c r="D54" s="96"/>
      <c r="E54" s="88">
        <v>318270</v>
      </c>
      <c r="F54" s="75"/>
      <c r="G54" s="76"/>
      <c r="H54" s="77"/>
      <c r="J54" s="159"/>
    </row>
    <row r="55" spans="1:10" s="2" customFormat="1" ht="12.75">
      <c r="A55" s="65">
        <v>653</v>
      </c>
      <c r="B55" s="74"/>
      <c r="C55" s="75"/>
      <c r="D55" s="75"/>
      <c r="E55" s="75"/>
      <c r="F55" s="75"/>
      <c r="G55" s="76"/>
      <c r="H55" s="77"/>
      <c r="J55" s="168"/>
    </row>
    <row r="56" spans="1:10" s="2" customFormat="1" ht="12.75">
      <c r="A56" s="65">
        <v>661</v>
      </c>
      <c r="B56" s="74"/>
      <c r="C56" s="88">
        <v>5330</v>
      </c>
      <c r="D56" s="75"/>
      <c r="E56" s="75"/>
      <c r="F56" s="75"/>
      <c r="G56" s="76"/>
      <c r="H56" s="77"/>
      <c r="J56" s="159"/>
    </row>
    <row r="57" spans="1:10" s="2" customFormat="1" ht="12.75">
      <c r="A57" s="65">
        <v>663</v>
      </c>
      <c r="B57" s="74"/>
      <c r="C57" s="75"/>
      <c r="D57" s="75"/>
      <c r="E57" s="75"/>
      <c r="F57" s="88">
        <v>6370</v>
      </c>
      <c r="G57" s="76"/>
      <c r="H57" s="77"/>
      <c r="J57" s="159"/>
    </row>
    <row r="58" spans="1:10" s="2" customFormat="1" ht="12.75">
      <c r="A58" s="65">
        <v>671</v>
      </c>
      <c r="B58" s="86">
        <v>52740</v>
      </c>
      <c r="C58" s="75"/>
      <c r="D58" s="75"/>
      <c r="E58" s="86">
        <v>483140</v>
      </c>
      <c r="F58" s="75"/>
      <c r="G58" s="76"/>
      <c r="H58" s="77"/>
      <c r="J58" s="159"/>
    </row>
    <row r="59" spans="1:10" s="2" customFormat="1" ht="12.75">
      <c r="A59" s="65">
        <v>673</v>
      </c>
      <c r="B59" s="74"/>
      <c r="C59" s="75"/>
      <c r="D59" s="75"/>
      <c r="E59" s="75"/>
      <c r="F59" s="75"/>
      <c r="G59" s="76"/>
      <c r="H59" s="77"/>
      <c r="J59" s="159"/>
    </row>
    <row r="60" spans="1:10" s="2" customFormat="1" ht="12.75">
      <c r="A60" s="65">
        <v>721</v>
      </c>
      <c r="B60" s="74"/>
      <c r="C60" s="75"/>
      <c r="D60" s="75"/>
      <c r="E60" s="75"/>
      <c r="F60" s="75"/>
      <c r="G60" s="97">
        <v>540</v>
      </c>
      <c r="H60" s="77"/>
      <c r="J60" s="168"/>
    </row>
    <row r="61" spans="1:10" s="2" customFormat="1" ht="12.75">
      <c r="A61" s="65">
        <v>922</v>
      </c>
      <c r="B61" s="74"/>
      <c r="C61" s="75"/>
      <c r="D61" s="75"/>
      <c r="E61" s="75"/>
      <c r="F61" s="75"/>
      <c r="G61" s="76"/>
      <c r="H61" s="77"/>
      <c r="J61" s="159"/>
    </row>
    <row r="62" spans="1:10" s="2" customFormat="1" ht="12.75">
      <c r="A62" s="67"/>
      <c r="B62" s="78"/>
      <c r="C62" s="79"/>
      <c r="D62" s="79"/>
      <c r="E62" s="79"/>
      <c r="F62" s="79"/>
      <c r="G62" s="80"/>
      <c r="H62" s="81"/>
      <c r="J62" s="159"/>
    </row>
    <row r="63" spans="1:10" s="2" customFormat="1" ht="12.75">
      <c r="A63" s="67"/>
      <c r="B63" s="78"/>
      <c r="C63" s="79"/>
      <c r="D63" s="79"/>
      <c r="E63" s="79"/>
      <c r="F63" s="79"/>
      <c r="G63" s="80"/>
      <c r="H63" s="81"/>
      <c r="J63" s="159"/>
    </row>
    <row r="64" spans="1:10" s="2" customFormat="1" ht="13.5" thickBot="1">
      <c r="A64" s="66"/>
      <c r="B64" s="82"/>
      <c r="C64" s="83"/>
      <c r="D64" s="83"/>
      <c r="E64" s="83"/>
      <c r="F64" s="83"/>
      <c r="G64" s="84"/>
      <c r="H64" s="85"/>
      <c r="J64" s="159"/>
    </row>
    <row r="65" spans="1:10" s="2" customFormat="1" ht="30" customHeight="1" thickBot="1">
      <c r="A65" s="8" t="s">
        <v>16</v>
      </c>
      <c r="B65" s="87">
        <f aca="true" t="shared" si="2" ref="B65:H65">SUM(B49:B64)</f>
        <v>3910570</v>
      </c>
      <c r="C65" s="87">
        <f t="shared" si="2"/>
        <v>5340</v>
      </c>
      <c r="D65" s="87">
        <f t="shared" si="2"/>
        <v>55270</v>
      </c>
      <c r="E65" s="87">
        <f t="shared" si="2"/>
        <v>909890</v>
      </c>
      <c r="F65" s="87">
        <f t="shared" si="2"/>
        <v>6370</v>
      </c>
      <c r="G65" s="87">
        <f t="shared" si="2"/>
        <v>540</v>
      </c>
      <c r="H65" s="87">
        <f t="shared" si="2"/>
        <v>0</v>
      </c>
      <c r="J65" s="159"/>
    </row>
    <row r="66" spans="1:10" s="2" customFormat="1" ht="28.5" customHeight="1" thickBot="1">
      <c r="A66" s="8" t="s">
        <v>62</v>
      </c>
      <c r="B66" s="230">
        <f>B65+C65+D65+E65+F65+G65+H65</f>
        <v>4887980</v>
      </c>
      <c r="C66" s="231"/>
      <c r="D66" s="231"/>
      <c r="E66" s="231"/>
      <c r="F66" s="231"/>
      <c r="G66" s="231"/>
      <c r="H66" s="232"/>
      <c r="J66" s="159"/>
    </row>
    <row r="67" spans="1:5" ht="13.5" customHeight="1">
      <c r="A67" s="13"/>
      <c r="D67" s="24"/>
      <c r="E67" s="22"/>
    </row>
    <row r="68" spans="1:7" ht="13.5" customHeight="1">
      <c r="A68" s="198" t="s">
        <v>556</v>
      </c>
      <c r="B68" s="198"/>
      <c r="C68" s="198"/>
      <c r="D68" s="199"/>
      <c r="E68" s="198"/>
      <c r="F68" s="198" t="s">
        <v>549</v>
      </c>
      <c r="G68" s="198"/>
    </row>
    <row r="69" spans="1:7" ht="13.5" customHeight="1">
      <c r="A69" s="198" t="s">
        <v>557</v>
      </c>
      <c r="B69" s="198"/>
      <c r="C69" s="198"/>
      <c r="D69" s="199"/>
      <c r="E69" s="201" t="s">
        <v>550</v>
      </c>
      <c r="F69" s="200" t="s">
        <v>559</v>
      </c>
      <c r="G69" s="200"/>
    </row>
    <row r="70" spans="1:7" ht="13.5" customHeight="1">
      <c r="A70" s="198" t="s">
        <v>558</v>
      </c>
      <c r="B70" s="198"/>
      <c r="C70" s="198"/>
      <c r="D70" s="199"/>
      <c r="E70" s="198"/>
      <c r="F70" s="203"/>
      <c r="G70" s="203"/>
    </row>
    <row r="71" spans="1:7" ht="12.75">
      <c r="A71" s="198"/>
      <c r="B71" s="198"/>
      <c r="C71" s="198"/>
      <c r="D71" s="199"/>
      <c r="E71" s="201"/>
      <c r="F71" s="202"/>
      <c r="G71" s="202"/>
    </row>
    <row r="72" spans="1:7" ht="12.75">
      <c r="A72" s="198"/>
      <c r="B72" s="198"/>
      <c r="C72" s="198"/>
      <c r="D72" s="199"/>
      <c r="E72" s="201"/>
      <c r="F72" s="200" t="s">
        <v>551</v>
      </c>
      <c r="G72" s="200"/>
    </row>
    <row r="73" spans="1:7" ht="12.75">
      <c r="A73" s="198"/>
      <c r="B73" s="198"/>
      <c r="C73" s="198"/>
      <c r="D73" s="199"/>
      <c r="E73" s="201" t="s">
        <v>550</v>
      </c>
      <c r="F73" s="200" t="s">
        <v>552</v>
      </c>
      <c r="G73" s="200"/>
    </row>
    <row r="74" spans="1:7" ht="12.75">
      <c r="A74" s="198"/>
      <c r="B74" s="198"/>
      <c r="C74" s="198"/>
      <c r="D74" s="199"/>
      <c r="E74" s="201"/>
      <c r="F74" s="203"/>
      <c r="G74" s="203"/>
    </row>
    <row r="75" spans="4:5" ht="12.75">
      <c r="D75" s="11"/>
      <c r="E75" s="12"/>
    </row>
    <row r="76" spans="4:5" ht="12.75">
      <c r="D76" s="11"/>
      <c r="E76" s="12"/>
    </row>
    <row r="77" spans="4:5" ht="12.75">
      <c r="D77" s="25"/>
      <c r="E77" s="26"/>
    </row>
    <row r="78" spans="4:5" ht="12.75">
      <c r="D78" s="11"/>
      <c r="E78" s="12"/>
    </row>
    <row r="79" spans="4:5" ht="12.75">
      <c r="D79" s="11"/>
      <c r="E79" s="12"/>
    </row>
    <row r="80" spans="4:5" ht="12.75">
      <c r="D80" s="11"/>
      <c r="E80" s="12"/>
    </row>
    <row r="81" spans="4:5" ht="12.75">
      <c r="D81" s="18"/>
      <c r="E81" s="16"/>
    </row>
    <row r="82" spans="4:5" ht="12.75">
      <c r="D82" s="11"/>
      <c r="E82" s="12"/>
    </row>
    <row r="83" spans="4:5" ht="12.75">
      <c r="D83" s="18"/>
      <c r="E83" s="16"/>
    </row>
    <row r="84" spans="4:5" ht="12.75">
      <c r="D84" s="11"/>
      <c r="E84" s="12"/>
    </row>
    <row r="85" spans="4:5" ht="12.75">
      <c r="D85" s="11"/>
      <c r="E85" s="12"/>
    </row>
    <row r="86" spans="4:5" ht="12.75">
      <c r="D86" s="11"/>
      <c r="E86" s="12"/>
    </row>
    <row r="87" spans="4:5" ht="12.75">
      <c r="D87" s="25"/>
      <c r="E87" s="26"/>
    </row>
    <row r="88" spans="4:5" ht="12.75">
      <c r="D88" s="25"/>
      <c r="E88" s="26"/>
    </row>
    <row r="89" spans="4:5" ht="12.75">
      <c r="D89" s="11"/>
      <c r="E89" s="12"/>
    </row>
    <row r="90" spans="4:5" ht="12.75">
      <c r="D90" s="18"/>
      <c r="E90" s="16"/>
    </row>
    <row r="91" spans="4:5" ht="12.75">
      <c r="D91" s="11"/>
      <c r="E91" s="12"/>
    </row>
    <row r="92" spans="4:5" ht="12.75">
      <c r="D92" s="11"/>
      <c r="E92" s="12"/>
    </row>
    <row r="93" spans="4:5" ht="12.75">
      <c r="D93" s="18"/>
      <c r="E93" s="16"/>
    </row>
    <row r="94" spans="4:5" ht="12.75">
      <c r="D94" s="11"/>
      <c r="E94" s="12"/>
    </row>
    <row r="95" spans="4:5" ht="12.75">
      <c r="D95" s="25"/>
      <c r="E95" s="26"/>
    </row>
    <row r="96" spans="4:5" ht="12.75">
      <c r="D96" s="18"/>
      <c r="E96" s="28"/>
    </row>
    <row r="97" spans="4:5" ht="12.75">
      <c r="D97" s="17"/>
      <c r="E97" s="26"/>
    </row>
    <row r="98" spans="4:5" ht="12.75">
      <c r="D98" s="18"/>
      <c r="E98" s="16"/>
    </row>
    <row r="99" spans="4:5" ht="12.75">
      <c r="D99" s="11"/>
      <c r="E99" s="12"/>
    </row>
    <row r="100" spans="3:5" ht="12.75">
      <c r="C100" s="13"/>
      <c r="D100" s="11"/>
      <c r="E100" s="14"/>
    </row>
    <row r="101" spans="4:5" ht="12.75">
      <c r="D101" s="17"/>
      <c r="E101" s="16"/>
    </row>
    <row r="102" spans="4:5" ht="12.75">
      <c r="D102" s="17"/>
      <c r="E102" s="26"/>
    </row>
    <row r="103" spans="3:5" ht="12.75">
      <c r="C103" s="13"/>
      <c r="D103" s="17"/>
      <c r="E103" s="29"/>
    </row>
    <row r="104" spans="3:5" ht="12.75">
      <c r="C104" s="13"/>
      <c r="D104" s="18"/>
      <c r="E104" s="19"/>
    </row>
    <row r="105" spans="4:5" ht="12.75">
      <c r="D105" s="11"/>
      <c r="E105" s="12"/>
    </row>
    <row r="106" spans="4:5" ht="12.75">
      <c r="D106" s="27"/>
      <c r="E106" s="30"/>
    </row>
    <row r="107" spans="4:5" ht="11.25" customHeight="1">
      <c r="D107" s="25"/>
      <c r="E107" s="26"/>
    </row>
    <row r="108" spans="2:5" ht="24" customHeight="1">
      <c r="B108" s="13"/>
      <c r="D108" s="25"/>
      <c r="E108" s="31"/>
    </row>
    <row r="109" spans="3:5" ht="15" customHeight="1">
      <c r="C109" s="13"/>
      <c r="D109" s="25"/>
      <c r="E109" s="31"/>
    </row>
    <row r="110" spans="4:5" ht="11.25" customHeight="1">
      <c r="D110" s="27"/>
      <c r="E110" s="28"/>
    </row>
    <row r="111" spans="4:5" ht="12.75">
      <c r="D111" s="25"/>
      <c r="E111" s="26"/>
    </row>
    <row r="112" spans="2:5" ht="13.5" customHeight="1">
      <c r="B112" s="13"/>
      <c r="D112" s="25"/>
      <c r="E112" s="32"/>
    </row>
    <row r="113" spans="3:5" ht="12.75" customHeight="1">
      <c r="C113" s="13"/>
      <c r="D113" s="25"/>
      <c r="E113" s="14"/>
    </row>
    <row r="114" spans="3:5" ht="12.75" customHeight="1">
      <c r="C114" s="13"/>
      <c r="D114" s="18"/>
      <c r="E114" s="19"/>
    </row>
    <row r="115" spans="4:5" ht="12.75">
      <c r="D115" s="11"/>
      <c r="E115" s="12"/>
    </row>
    <row r="116" spans="3:5" ht="12.75">
      <c r="C116" s="13"/>
      <c r="D116" s="11"/>
      <c r="E116" s="29"/>
    </row>
    <row r="117" spans="4:5" ht="12.75">
      <c r="D117" s="27"/>
      <c r="E117" s="28"/>
    </row>
    <row r="118" spans="4:5" ht="12.75">
      <c r="D118" s="25"/>
      <c r="E118" s="26"/>
    </row>
    <row r="119" spans="4:5" ht="12.75">
      <c r="D119" s="11"/>
      <c r="E119" s="12"/>
    </row>
    <row r="120" spans="1:5" ht="19.5" customHeight="1">
      <c r="A120" s="33"/>
      <c r="B120" s="1"/>
      <c r="C120" s="1"/>
      <c r="D120" s="1"/>
      <c r="E120" s="22"/>
    </row>
    <row r="121" spans="1:5" ht="15" customHeight="1">
      <c r="A121" s="13"/>
      <c r="D121" s="24"/>
      <c r="E121" s="22"/>
    </row>
    <row r="122" spans="1:5" ht="12.75">
      <c r="A122" s="13"/>
      <c r="B122" s="13"/>
      <c r="D122" s="24"/>
      <c r="E122" s="14"/>
    </row>
    <row r="123" spans="3:5" ht="12.75">
      <c r="C123" s="13"/>
      <c r="D123" s="11"/>
      <c r="E123" s="22"/>
    </row>
    <row r="124" spans="4:5" ht="12.75">
      <c r="D124" s="15"/>
      <c r="E124" s="16"/>
    </row>
    <row r="125" spans="2:5" ht="12.75">
      <c r="B125" s="13"/>
      <c r="D125" s="11"/>
      <c r="E125" s="14"/>
    </row>
    <row r="126" spans="3:5" ht="12.75">
      <c r="C126" s="13"/>
      <c r="D126" s="11"/>
      <c r="E126" s="14"/>
    </row>
    <row r="127" spans="4:5" ht="12.75">
      <c r="D127" s="18"/>
      <c r="E127" s="19"/>
    </row>
    <row r="128" spans="3:5" ht="22.5" customHeight="1">
      <c r="C128" s="13"/>
      <c r="D128" s="11"/>
      <c r="E128" s="20"/>
    </row>
    <row r="129" spans="4:5" ht="12.75">
      <c r="D129" s="11"/>
      <c r="E129" s="19"/>
    </row>
    <row r="130" spans="2:5" ht="12.75">
      <c r="B130" s="13"/>
      <c r="D130" s="17"/>
      <c r="E130" s="22"/>
    </row>
    <row r="131" spans="3:5" ht="12.75">
      <c r="C131" s="13"/>
      <c r="D131" s="17"/>
      <c r="E131" s="23"/>
    </row>
    <row r="132" spans="4:5" ht="12.75">
      <c r="D132" s="18"/>
      <c r="E132" s="16"/>
    </row>
    <row r="133" spans="1:5" ht="13.5" customHeight="1">
      <c r="A133" s="13"/>
      <c r="D133" s="24"/>
      <c r="E133" s="22"/>
    </row>
    <row r="134" spans="2:5" ht="13.5" customHeight="1">
      <c r="B134" s="13"/>
      <c r="D134" s="11"/>
      <c r="E134" s="22"/>
    </row>
    <row r="135" spans="3:5" ht="13.5" customHeight="1">
      <c r="C135" s="13"/>
      <c r="D135" s="11"/>
      <c r="E135" s="14"/>
    </row>
    <row r="136" spans="3:5" ht="12.75">
      <c r="C136" s="13"/>
      <c r="D136" s="18"/>
      <c r="E136" s="16"/>
    </row>
    <row r="137" spans="3:5" ht="12.75">
      <c r="C137" s="13"/>
      <c r="D137" s="11"/>
      <c r="E137" s="14"/>
    </row>
    <row r="138" spans="4:5" ht="12.75">
      <c r="D138" s="27"/>
      <c r="E138" s="28"/>
    </row>
    <row r="139" spans="3:5" ht="12.75">
      <c r="C139" s="13"/>
      <c r="D139" s="17"/>
      <c r="E139" s="29"/>
    </row>
    <row r="140" spans="3:5" ht="12.75">
      <c r="C140" s="13"/>
      <c r="D140" s="18"/>
      <c r="E140" s="19"/>
    </row>
    <row r="141" spans="4:5" ht="12.75">
      <c r="D141" s="27"/>
      <c r="E141" s="34"/>
    </row>
    <row r="142" spans="2:5" ht="12.75">
      <c r="B142" s="13"/>
      <c r="D142" s="25"/>
      <c r="E142" s="32"/>
    </row>
    <row r="143" spans="3:5" ht="12.75">
      <c r="C143" s="13"/>
      <c r="D143" s="25"/>
      <c r="E143" s="14"/>
    </row>
    <row r="144" spans="3:5" ht="12.75">
      <c r="C144" s="13"/>
      <c r="D144" s="18"/>
      <c r="E144" s="19"/>
    </row>
    <row r="145" spans="3:5" ht="12.75">
      <c r="C145" s="13"/>
      <c r="D145" s="18"/>
      <c r="E145" s="19"/>
    </row>
    <row r="146" spans="4:5" ht="12.75">
      <c r="D146" s="11"/>
      <c r="E146" s="12"/>
    </row>
    <row r="147" spans="1:5" ht="15.75">
      <c r="A147" s="37"/>
      <c r="B147" s="13"/>
      <c r="C147" s="13"/>
      <c r="D147" s="38"/>
      <c r="E147" s="4"/>
    </row>
    <row r="148" spans="1:5" ht="12.75">
      <c r="A148" s="13"/>
      <c r="B148" s="13"/>
      <c r="C148" s="13"/>
      <c r="D148" s="38"/>
      <c r="E148" s="4"/>
    </row>
    <row r="149" spans="1:5" ht="17.25" customHeight="1">
      <c r="A149" s="13"/>
      <c r="B149" s="13"/>
      <c r="C149" s="13"/>
      <c r="D149" s="38"/>
      <c r="E149" s="4"/>
    </row>
    <row r="150" spans="1:5" ht="13.5" customHeight="1">
      <c r="A150" s="13"/>
      <c r="B150" s="13"/>
      <c r="C150" s="13"/>
      <c r="D150" s="38"/>
      <c r="E150" s="4"/>
    </row>
    <row r="151" spans="1:5" ht="12.75">
      <c r="A151" s="13"/>
      <c r="B151" s="13"/>
      <c r="C151" s="13"/>
      <c r="D151" s="38"/>
      <c r="E151" s="4"/>
    </row>
    <row r="152" spans="1:3" ht="12.75">
      <c r="A152" s="13"/>
      <c r="B152" s="13"/>
      <c r="C152" s="13"/>
    </row>
    <row r="153" spans="1:5" ht="12.75">
      <c r="A153" s="13"/>
      <c r="B153" s="13"/>
      <c r="C153" s="13"/>
      <c r="D153" s="38"/>
      <c r="E153" s="4"/>
    </row>
    <row r="154" spans="1:5" ht="12.75">
      <c r="A154" s="13"/>
      <c r="B154" s="13"/>
      <c r="C154" s="13"/>
      <c r="D154" s="38"/>
      <c r="E154" s="39"/>
    </row>
    <row r="155" spans="1:5" ht="12.75">
      <c r="A155" s="13"/>
      <c r="B155" s="13"/>
      <c r="C155" s="13"/>
      <c r="D155" s="38"/>
      <c r="E155" s="4"/>
    </row>
    <row r="156" spans="1:5" ht="22.5" customHeight="1">
      <c r="A156" s="13"/>
      <c r="B156" s="13"/>
      <c r="C156" s="13"/>
      <c r="D156" s="38"/>
      <c r="E156" s="20"/>
    </row>
    <row r="157" spans="4:5" ht="22.5" customHeight="1">
      <c r="D157" s="18"/>
      <c r="E157" s="21"/>
    </row>
  </sheetData>
  <sheetProtection/>
  <mergeCells count="7">
    <mergeCell ref="B66:H66"/>
    <mergeCell ref="A1:H1"/>
    <mergeCell ref="B22:H22"/>
    <mergeCell ref="B25:H25"/>
    <mergeCell ref="B3:H3"/>
    <mergeCell ref="B44:H44"/>
    <mergeCell ref="B47:H47"/>
  </mergeCells>
  <printOptions horizontalCentered="1"/>
  <pageMargins left="0.1968503937007874" right="0.1968503937007874" top="1.22" bottom="1.24" header="0.31496062992125984" footer="0.31496062992125984"/>
  <pageSetup firstPageNumber="2" useFirstPageNumber="1" fitToHeight="0" fitToWidth="1" horizontalDpi="600" verticalDpi="600" orientation="landscape" paperSize="9" r:id="rId2"/>
  <rowBreaks count="2" manualBreakCount="2">
    <brk id="22" max="7" man="1"/>
    <brk id="14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workbookViewId="0" topLeftCell="A3">
      <pane xSplit="3" ySplit="1" topLeftCell="D22" activePane="bottomRight" state="frozen"/>
      <selection pane="topLeft" activeCell="A3" sqref="A3"/>
      <selection pane="topRight" activeCell="D3" sqref="D3"/>
      <selection pane="bottomLeft" activeCell="A4" sqref="A4"/>
      <selection pane="bottomRight" activeCell="A74" sqref="A74"/>
    </sheetView>
  </sheetViews>
  <sheetFormatPr defaultColWidth="11.421875" defaultRowHeight="12.75"/>
  <cols>
    <col min="1" max="1" width="12.57421875" style="138" customWidth="1"/>
    <col min="2" max="2" width="34.421875" style="126" customWidth="1"/>
    <col min="3" max="3" width="16.8515625" style="109" customWidth="1"/>
    <col min="4" max="4" width="15.57421875" style="109" customWidth="1"/>
    <col min="5" max="18" width="13.7109375" style="109" customWidth="1"/>
    <col min="19" max="16384" width="11.421875" style="106" customWidth="1"/>
  </cols>
  <sheetData>
    <row r="1" spans="1:18" ht="18" customHeight="1">
      <c r="A1" s="236" t="s">
        <v>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ht="12.75" customHeight="1">
      <c r="A2" s="12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116" customFormat="1" ht="84" customHeight="1">
      <c r="A3" s="128" t="s">
        <v>18</v>
      </c>
      <c r="B3" s="114" t="s">
        <v>19</v>
      </c>
      <c r="C3" s="99" t="s">
        <v>44</v>
      </c>
      <c r="D3" s="99" t="s">
        <v>73</v>
      </c>
      <c r="E3" s="99" t="s">
        <v>72</v>
      </c>
      <c r="F3" s="99" t="s">
        <v>63</v>
      </c>
      <c r="G3" s="99" t="s">
        <v>64</v>
      </c>
      <c r="H3" s="99" t="s">
        <v>79</v>
      </c>
      <c r="I3" s="99" t="s">
        <v>66</v>
      </c>
      <c r="J3" s="115" t="s">
        <v>90</v>
      </c>
      <c r="K3" s="99" t="s">
        <v>67</v>
      </c>
      <c r="L3" s="99" t="s">
        <v>72</v>
      </c>
      <c r="M3" s="99" t="s">
        <v>91</v>
      </c>
      <c r="N3" s="99" t="s">
        <v>86</v>
      </c>
      <c r="O3" s="99" t="s">
        <v>87</v>
      </c>
      <c r="P3" s="99" t="s">
        <v>87</v>
      </c>
      <c r="Q3" s="99" t="s">
        <v>87</v>
      </c>
      <c r="R3" s="99" t="s">
        <v>15</v>
      </c>
    </row>
    <row r="4" spans="1:18" s="116" customFormat="1" ht="60">
      <c r="A4" s="129"/>
      <c r="B4" s="118" t="s">
        <v>34</v>
      </c>
      <c r="C4" s="101"/>
      <c r="D4" s="147" t="s">
        <v>93</v>
      </c>
      <c r="E4" s="148" t="s">
        <v>94</v>
      </c>
      <c r="F4" s="148" t="s">
        <v>94</v>
      </c>
      <c r="G4" s="148" t="s">
        <v>94</v>
      </c>
      <c r="H4" s="148" t="s">
        <v>94</v>
      </c>
      <c r="I4" s="148" t="s">
        <v>94</v>
      </c>
      <c r="J4" s="148" t="s">
        <v>94</v>
      </c>
      <c r="K4" s="148" t="s">
        <v>94</v>
      </c>
      <c r="L4" s="148" t="s">
        <v>95</v>
      </c>
      <c r="M4" s="158" t="s">
        <v>528</v>
      </c>
      <c r="N4" s="158" t="s">
        <v>528</v>
      </c>
      <c r="O4" s="158" t="s">
        <v>528</v>
      </c>
      <c r="P4" s="158" t="s">
        <v>529</v>
      </c>
      <c r="Q4" s="158" t="s">
        <v>530</v>
      </c>
      <c r="R4" s="101"/>
    </row>
    <row r="5" spans="1:18" ht="12.75" customHeight="1">
      <c r="A5" s="110"/>
      <c r="B5" s="119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s="116" customFormat="1" ht="12.75">
      <c r="A6" s="130"/>
      <c r="B6" s="120" t="s">
        <v>51</v>
      </c>
      <c r="C6" s="103"/>
      <c r="D6" s="121" t="s">
        <v>71</v>
      </c>
      <c r="E6" s="139" t="s">
        <v>69</v>
      </c>
      <c r="F6" s="139" t="s">
        <v>69</v>
      </c>
      <c r="G6" s="139" t="s">
        <v>69</v>
      </c>
      <c r="H6" s="139" t="s">
        <v>69</v>
      </c>
      <c r="I6" s="139" t="s">
        <v>69</v>
      </c>
      <c r="J6" s="139" t="s">
        <v>69</v>
      </c>
      <c r="K6" s="139" t="s">
        <v>69</v>
      </c>
      <c r="L6" s="139" t="s">
        <v>69</v>
      </c>
      <c r="M6" s="140" t="s">
        <v>80</v>
      </c>
      <c r="N6" s="140" t="s">
        <v>80</v>
      </c>
      <c r="O6" s="140" t="s">
        <v>80</v>
      </c>
      <c r="P6" s="140" t="s">
        <v>80</v>
      </c>
      <c r="Q6" s="140" t="s">
        <v>80</v>
      </c>
      <c r="R6" s="103"/>
    </row>
    <row r="7" spans="1:18" s="116" customFormat="1" ht="15.75">
      <c r="A7" s="130"/>
      <c r="B7" s="120" t="s">
        <v>52</v>
      </c>
      <c r="C7" s="142">
        <f>C8+C23</f>
        <v>4607335</v>
      </c>
      <c r="D7" s="141" t="s">
        <v>527</v>
      </c>
      <c r="E7" s="111" t="s">
        <v>70</v>
      </c>
      <c r="F7" s="111" t="s">
        <v>70</v>
      </c>
      <c r="G7" s="111" t="s">
        <v>70</v>
      </c>
      <c r="H7" s="111" t="s">
        <v>70</v>
      </c>
      <c r="I7" s="111" t="s">
        <v>70</v>
      </c>
      <c r="J7" s="111" t="s">
        <v>70</v>
      </c>
      <c r="K7" s="111" t="s">
        <v>70</v>
      </c>
      <c r="L7" s="111" t="s">
        <v>92</v>
      </c>
      <c r="M7" s="111" t="s">
        <v>85</v>
      </c>
      <c r="N7" s="111" t="s">
        <v>85</v>
      </c>
      <c r="O7" s="111" t="s">
        <v>85</v>
      </c>
      <c r="P7" s="111" t="s">
        <v>88</v>
      </c>
      <c r="Q7" s="111" t="s">
        <v>89</v>
      </c>
      <c r="R7" s="103"/>
    </row>
    <row r="8" spans="1:18" s="116" customFormat="1" ht="18.75" customHeight="1">
      <c r="A8" s="143">
        <v>3</v>
      </c>
      <c r="B8" s="144" t="s">
        <v>49</v>
      </c>
      <c r="C8" s="145">
        <f>SUM(D8:R8)</f>
        <v>4287335</v>
      </c>
      <c r="D8" s="145">
        <f aca="true" t="shared" si="0" ref="D8:R8">SUM(D9+D13+D19)</f>
        <v>235400</v>
      </c>
      <c r="E8" s="145">
        <f t="shared" si="0"/>
        <v>45600</v>
      </c>
      <c r="F8" s="145">
        <f t="shared" si="0"/>
        <v>5000</v>
      </c>
      <c r="G8" s="145">
        <f t="shared" si="0"/>
        <v>52100</v>
      </c>
      <c r="H8" s="145">
        <f t="shared" si="0"/>
        <v>207200</v>
      </c>
      <c r="I8" s="145">
        <f>SUM(I9+I13+I19)</f>
        <v>6000</v>
      </c>
      <c r="J8" s="145">
        <f>SUM(J9+J13+J19)</f>
        <v>500</v>
      </c>
      <c r="K8" s="145">
        <f t="shared" si="0"/>
        <v>3636385</v>
      </c>
      <c r="L8" s="145">
        <f>SUM(L9+L13+L19)</f>
        <v>2850</v>
      </c>
      <c r="M8" s="145">
        <f t="shared" si="0"/>
        <v>1246.5</v>
      </c>
      <c r="N8" s="145">
        <f t="shared" si="0"/>
        <v>2908.5</v>
      </c>
      <c r="O8" s="145">
        <f t="shared" si="0"/>
        <v>78945</v>
      </c>
      <c r="P8" s="145">
        <f t="shared" si="0"/>
        <v>7500</v>
      </c>
      <c r="Q8" s="145">
        <f t="shared" si="0"/>
        <v>5700</v>
      </c>
      <c r="R8" s="145">
        <f t="shared" si="0"/>
        <v>0</v>
      </c>
    </row>
    <row r="9" spans="1:18" s="116" customFormat="1" ht="12.75">
      <c r="A9" s="131">
        <v>31</v>
      </c>
      <c r="B9" s="122" t="s">
        <v>21</v>
      </c>
      <c r="C9" s="104">
        <f>SUM(D9:R9)</f>
        <v>3561900</v>
      </c>
      <c r="D9" s="104">
        <f>SUM(D10:D12)</f>
        <v>0</v>
      </c>
      <c r="E9" s="104">
        <f aca="true" t="shared" si="1" ref="E9:R9">SUM(E10:E12)</f>
        <v>0</v>
      </c>
      <c r="F9" s="104">
        <f t="shared" si="1"/>
        <v>0</v>
      </c>
      <c r="G9" s="104">
        <f t="shared" si="1"/>
        <v>0</v>
      </c>
      <c r="H9" s="104">
        <f t="shared" si="1"/>
        <v>0</v>
      </c>
      <c r="I9" s="104">
        <f>SUM(I10:I12)</f>
        <v>0</v>
      </c>
      <c r="J9" s="104">
        <f>SUM(J10:J12)</f>
        <v>0</v>
      </c>
      <c r="K9" s="104">
        <f>SUM(K10:K12)</f>
        <v>3489000</v>
      </c>
      <c r="L9" s="104">
        <f>SUM(L10:L12)</f>
        <v>0</v>
      </c>
      <c r="M9" s="104">
        <f t="shared" si="1"/>
        <v>1093.5</v>
      </c>
      <c r="N9" s="104">
        <f t="shared" si="1"/>
        <v>2551.5</v>
      </c>
      <c r="O9" s="104">
        <f t="shared" si="1"/>
        <v>69255</v>
      </c>
      <c r="P9" s="104">
        <f t="shared" si="1"/>
        <v>0</v>
      </c>
      <c r="Q9" s="104">
        <f t="shared" si="1"/>
        <v>0</v>
      </c>
      <c r="R9" s="104">
        <f t="shared" si="1"/>
        <v>0</v>
      </c>
    </row>
    <row r="10" spans="1:18" ht="12.75">
      <c r="A10" s="132">
        <v>311</v>
      </c>
      <c r="B10" s="119" t="s">
        <v>22</v>
      </c>
      <c r="C10" s="105">
        <f aca="true" t="shared" si="2" ref="C10:C20">SUM(D10:R10)</f>
        <v>2940500</v>
      </c>
      <c r="D10" s="102"/>
      <c r="E10" s="102"/>
      <c r="F10" s="102"/>
      <c r="G10" s="102"/>
      <c r="H10" s="102"/>
      <c r="I10" s="102"/>
      <c r="J10" s="102"/>
      <c r="K10" s="102">
        <v>2878000</v>
      </c>
      <c r="L10" s="102"/>
      <c r="M10" s="102">
        <v>937.5</v>
      </c>
      <c r="N10" s="102">
        <v>2187.5</v>
      </c>
      <c r="O10" s="102">
        <v>59375</v>
      </c>
      <c r="P10" s="102"/>
      <c r="Q10" s="102"/>
      <c r="R10" s="102"/>
    </row>
    <row r="11" spans="1:18" ht="12.75">
      <c r="A11" s="132">
        <v>312</v>
      </c>
      <c r="B11" s="119" t="s">
        <v>23</v>
      </c>
      <c r="C11" s="105">
        <f t="shared" si="2"/>
        <v>151000</v>
      </c>
      <c r="D11" s="102"/>
      <c r="E11" s="102"/>
      <c r="F11" s="102"/>
      <c r="G11" s="102"/>
      <c r="H11" s="102"/>
      <c r="I11" s="102"/>
      <c r="J11" s="102"/>
      <c r="K11" s="102">
        <v>151000</v>
      </c>
      <c r="L11" s="102"/>
      <c r="M11" s="102"/>
      <c r="N11" s="102"/>
      <c r="O11" s="102"/>
      <c r="P11" s="102"/>
      <c r="Q11" s="102"/>
      <c r="R11" s="102"/>
    </row>
    <row r="12" spans="1:18" ht="12.75">
      <c r="A12" s="132">
        <v>313</v>
      </c>
      <c r="B12" s="119" t="s">
        <v>24</v>
      </c>
      <c r="C12" s="105">
        <f t="shared" si="2"/>
        <v>470400</v>
      </c>
      <c r="D12" s="102"/>
      <c r="E12" s="102"/>
      <c r="F12" s="102"/>
      <c r="G12" s="102"/>
      <c r="H12" s="102"/>
      <c r="I12" s="102"/>
      <c r="J12" s="102"/>
      <c r="K12" s="102">
        <v>460000</v>
      </c>
      <c r="L12" s="102"/>
      <c r="M12" s="102">
        <v>156</v>
      </c>
      <c r="N12" s="102">
        <v>364</v>
      </c>
      <c r="O12" s="102">
        <v>9880</v>
      </c>
      <c r="P12" s="102"/>
      <c r="Q12" s="102"/>
      <c r="R12" s="102"/>
    </row>
    <row r="13" spans="1:18" s="116" customFormat="1" ht="12.75">
      <c r="A13" s="131">
        <v>32</v>
      </c>
      <c r="B13" s="122" t="s">
        <v>25</v>
      </c>
      <c r="C13" s="104">
        <f t="shared" si="2"/>
        <v>725395</v>
      </c>
      <c r="D13" s="104">
        <f aca="true" t="shared" si="3" ref="D13:Q13">SUM(D14:D18)</f>
        <v>235360</v>
      </c>
      <c r="E13" s="104">
        <f t="shared" si="3"/>
        <v>45600</v>
      </c>
      <c r="F13" s="104">
        <f t="shared" si="3"/>
        <v>5000</v>
      </c>
      <c r="G13" s="104">
        <f t="shared" si="3"/>
        <v>52100</v>
      </c>
      <c r="H13" s="104">
        <f t="shared" si="3"/>
        <v>207200</v>
      </c>
      <c r="I13" s="104">
        <f>SUM(I14:I18)</f>
        <v>6000</v>
      </c>
      <c r="J13" s="104">
        <f>SUM(J14:J18)</f>
        <v>500</v>
      </c>
      <c r="K13" s="104">
        <f>SUM(K14:K18)</f>
        <v>147385</v>
      </c>
      <c r="L13" s="104">
        <f>SUM(L14:L18)</f>
        <v>2850</v>
      </c>
      <c r="M13" s="104">
        <f t="shared" si="3"/>
        <v>153</v>
      </c>
      <c r="N13" s="104">
        <f t="shared" si="3"/>
        <v>357</v>
      </c>
      <c r="O13" s="104">
        <f t="shared" si="3"/>
        <v>9690</v>
      </c>
      <c r="P13" s="104">
        <f t="shared" si="3"/>
        <v>7500</v>
      </c>
      <c r="Q13" s="104">
        <f t="shared" si="3"/>
        <v>5700</v>
      </c>
      <c r="R13" s="104">
        <f>SUM(R14:R18)</f>
        <v>0</v>
      </c>
    </row>
    <row r="14" spans="1:18" ht="12.75">
      <c r="A14" s="132">
        <v>321</v>
      </c>
      <c r="B14" s="119" t="s">
        <v>26</v>
      </c>
      <c r="C14" s="105">
        <f t="shared" si="2"/>
        <v>163150</v>
      </c>
      <c r="D14" s="102">
        <v>11450</v>
      </c>
      <c r="E14" s="102"/>
      <c r="F14" s="102">
        <v>500</v>
      </c>
      <c r="G14" s="102"/>
      <c r="H14" s="102"/>
      <c r="I14" s="102">
        <v>6000</v>
      </c>
      <c r="J14" s="102"/>
      <c r="K14" s="102">
        <v>135000</v>
      </c>
      <c r="L14" s="102"/>
      <c r="M14" s="102">
        <v>153</v>
      </c>
      <c r="N14" s="102">
        <v>357</v>
      </c>
      <c r="O14" s="102">
        <v>9690</v>
      </c>
      <c r="P14" s="102"/>
      <c r="Q14" s="102"/>
      <c r="R14" s="102"/>
    </row>
    <row r="15" spans="1:18" ht="12.75">
      <c r="A15" s="132">
        <v>322</v>
      </c>
      <c r="B15" s="119" t="s">
        <v>27</v>
      </c>
      <c r="C15" s="105">
        <f t="shared" si="2"/>
        <v>345655</v>
      </c>
      <c r="D15" s="102">
        <v>106155</v>
      </c>
      <c r="E15" s="102">
        <v>40500</v>
      </c>
      <c r="F15" s="102">
        <v>1000</v>
      </c>
      <c r="G15" s="102">
        <v>34800</v>
      </c>
      <c r="H15" s="102">
        <v>150000</v>
      </c>
      <c r="I15" s="102"/>
      <c r="J15" s="102"/>
      <c r="K15" s="102"/>
      <c r="L15" s="102"/>
      <c r="M15" s="102"/>
      <c r="N15" s="102"/>
      <c r="O15" s="102"/>
      <c r="P15" s="102">
        <v>7500</v>
      </c>
      <c r="Q15" s="102">
        <v>5700</v>
      </c>
      <c r="R15" s="102"/>
    </row>
    <row r="16" spans="1:18" ht="12.75">
      <c r="A16" s="132">
        <v>323</v>
      </c>
      <c r="B16" s="119" t="s">
        <v>28</v>
      </c>
      <c r="C16" s="105">
        <f t="shared" si="2"/>
        <v>167305</v>
      </c>
      <c r="D16" s="102">
        <v>117055</v>
      </c>
      <c r="E16" s="102">
        <v>5100</v>
      </c>
      <c r="F16" s="102">
        <v>500</v>
      </c>
      <c r="G16" s="102">
        <v>6300</v>
      </c>
      <c r="H16" s="102">
        <v>35000</v>
      </c>
      <c r="I16" s="102"/>
      <c r="J16" s="102">
        <v>500</v>
      </c>
      <c r="K16" s="102"/>
      <c r="L16" s="102">
        <v>2850</v>
      </c>
      <c r="M16" s="102"/>
      <c r="N16" s="102"/>
      <c r="O16" s="102"/>
      <c r="P16" s="102"/>
      <c r="Q16" s="102"/>
      <c r="R16" s="102"/>
    </row>
    <row r="17" spans="1:18" ht="25.5">
      <c r="A17" s="132">
        <v>324</v>
      </c>
      <c r="B17" s="119" t="s">
        <v>81</v>
      </c>
      <c r="C17" s="105">
        <f>SUM(D17:R17)</f>
        <v>7200</v>
      </c>
      <c r="D17" s="102"/>
      <c r="E17" s="102"/>
      <c r="F17" s="102"/>
      <c r="G17" s="102"/>
      <c r="H17" s="102">
        <v>7200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1:18" ht="12.75">
      <c r="A18" s="132">
        <v>329</v>
      </c>
      <c r="B18" s="119" t="s">
        <v>68</v>
      </c>
      <c r="C18" s="105">
        <f t="shared" si="2"/>
        <v>42085</v>
      </c>
      <c r="D18" s="102">
        <v>700</v>
      </c>
      <c r="E18" s="102"/>
      <c r="F18" s="102">
        <v>3000</v>
      </c>
      <c r="G18" s="102">
        <v>11000</v>
      </c>
      <c r="H18" s="102">
        <v>15000</v>
      </c>
      <c r="I18" s="102"/>
      <c r="J18" s="102"/>
      <c r="K18" s="102">
        <v>12385</v>
      </c>
      <c r="L18" s="102"/>
      <c r="M18" s="102"/>
      <c r="N18" s="102"/>
      <c r="O18" s="102"/>
      <c r="P18" s="102"/>
      <c r="Q18" s="102"/>
      <c r="R18" s="102"/>
    </row>
    <row r="19" spans="1:18" s="116" customFormat="1" ht="12.75">
      <c r="A19" s="131">
        <v>34</v>
      </c>
      <c r="B19" s="122" t="s">
        <v>29</v>
      </c>
      <c r="C19" s="104">
        <f t="shared" si="2"/>
        <v>40</v>
      </c>
      <c r="D19" s="104">
        <f aca="true" t="shared" si="4" ref="D19:R19">SUM(D20)</f>
        <v>40</v>
      </c>
      <c r="E19" s="104">
        <f t="shared" si="4"/>
        <v>0</v>
      </c>
      <c r="F19" s="104">
        <f t="shared" si="4"/>
        <v>0</v>
      </c>
      <c r="G19" s="104">
        <f t="shared" si="4"/>
        <v>0</v>
      </c>
      <c r="H19" s="104">
        <f t="shared" si="4"/>
        <v>0</v>
      </c>
      <c r="I19" s="104">
        <f>SUM(I20)</f>
        <v>0</v>
      </c>
      <c r="J19" s="104">
        <f>SUM(J20)</f>
        <v>0</v>
      </c>
      <c r="K19" s="104">
        <f>SUM(K20)</f>
        <v>0</v>
      </c>
      <c r="L19" s="104">
        <f t="shared" si="4"/>
        <v>0</v>
      </c>
      <c r="M19" s="104">
        <f t="shared" si="4"/>
        <v>0</v>
      </c>
      <c r="N19" s="104">
        <f t="shared" si="4"/>
        <v>0</v>
      </c>
      <c r="O19" s="104">
        <f t="shared" si="4"/>
        <v>0</v>
      </c>
      <c r="P19" s="104">
        <f t="shared" si="4"/>
        <v>0</v>
      </c>
      <c r="Q19" s="104">
        <f t="shared" si="4"/>
        <v>0</v>
      </c>
      <c r="R19" s="104">
        <f t="shared" si="4"/>
        <v>0</v>
      </c>
    </row>
    <row r="20" spans="1:18" ht="12.75">
      <c r="A20" s="132">
        <v>343</v>
      </c>
      <c r="B20" s="119" t="s">
        <v>30</v>
      </c>
      <c r="C20" s="105">
        <f t="shared" si="2"/>
        <v>40</v>
      </c>
      <c r="D20" s="102">
        <v>40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ht="12.75">
      <c r="A21" s="132"/>
      <c r="B21" s="119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ht="12" customHeight="1">
      <c r="A22" s="130"/>
      <c r="B22" s="120"/>
      <c r="C22" s="102"/>
      <c r="D22" s="121"/>
      <c r="E22" s="102"/>
      <c r="F22" s="102"/>
      <c r="G22" s="102"/>
      <c r="H22" s="121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 s="116" customFormat="1" ht="25.5">
      <c r="A23" s="143">
        <v>4</v>
      </c>
      <c r="B23" s="144" t="s">
        <v>31</v>
      </c>
      <c r="C23" s="145">
        <f aca="true" t="shared" si="5" ref="C23:C30">SUM(D23:R23)</f>
        <v>320000</v>
      </c>
      <c r="D23" s="145">
        <f>D25+D29</f>
        <v>220000</v>
      </c>
      <c r="E23" s="145">
        <f>E25+E29</f>
        <v>0</v>
      </c>
      <c r="F23" s="145">
        <f>F25+F29</f>
        <v>0</v>
      </c>
      <c r="G23" s="145">
        <f>G25+G29</f>
        <v>0</v>
      </c>
      <c r="H23" s="145">
        <f>H25+H29</f>
        <v>100000</v>
      </c>
      <c r="I23" s="145">
        <f>I25</f>
        <v>0</v>
      </c>
      <c r="J23" s="145">
        <f>J25</f>
        <v>0</v>
      </c>
      <c r="K23" s="145">
        <f>K25</f>
        <v>0</v>
      </c>
      <c r="L23" s="145">
        <f>L25+L29</f>
        <v>0</v>
      </c>
      <c r="M23" s="145">
        <f aca="true" t="shared" si="6" ref="M23:R23">M25</f>
        <v>0</v>
      </c>
      <c r="N23" s="145">
        <f t="shared" si="6"/>
        <v>0</v>
      </c>
      <c r="O23" s="145">
        <f t="shared" si="6"/>
        <v>0</v>
      </c>
      <c r="P23" s="145">
        <f t="shared" si="6"/>
        <v>0</v>
      </c>
      <c r="Q23" s="145">
        <f t="shared" si="6"/>
        <v>0</v>
      </c>
      <c r="R23" s="145">
        <f t="shared" si="6"/>
        <v>0</v>
      </c>
    </row>
    <row r="24" spans="1:18" s="116" customFormat="1" ht="18.75" customHeight="1">
      <c r="A24" s="110"/>
      <c r="B24" s="120" t="s">
        <v>53</v>
      </c>
      <c r="C24" s="103"/>
      <c r="D24" s="121" t="s">
        <v>74</v>
      </c>
      <c r="E24" s="103"/>
      <c r="F24" s="103"/>
      <c r="G24" s="103"/>
      <c r="H24" s="121" t="s">
        <v>526</v>
      </c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ht="25.5">
      <c r="A25" s="131">
        <v>45</v>
      </c>
      <c r="B25" s="122" t="s">
        <v>76</v>
      </c>
      <c r="C25" s="104">
        <f t="shared" si="5"/>
        <v>270000</v>
      </c>
      <c r="D25" s="104">
        <f>SUM(D26+D27)</f>
        <v>200000</v>
      </c>
      <c r="E25" s="104">
        <f aca="true" t="shared" si="7" ref="E25:R25">SUM(E26+E27)</f>
        <v>0</v>
      </c>
      <c r="F25" s="104">
        <f t="shared" si="7"/>
        <v>0</v>
      </c>
      <c r="G25" s="104">
        <f t="shared" si="7"/>
        <v>0</v>
      </c>
      <c r="H25" s="104">
        <f t="shared" si="7"/>
        <v>70000</v>
      </c>
      <c r="I25" s="105">
        <f>SUM(I26+I27)</f>
        <v>0</v>
      </c>
      <c r="J25" s="105">
        <f>SUM(J26+J27)</f>
        <v>0</v>
      </c>
      <c r="K25" s="105">
        <f>SUM(K26+K27)</f>
        <v>0</v>
      </c>
      <c r="L25" s="104">
        <f>SUM(L26+L27)</f>
        <v>0</v>
      </c>
      <c r="M25" s="105">
        <f t="shared" si="7"/>
        <v>0</v>
      </c>
      <c r="N25" s="105">
        <f t="shared" si="7"/>
        <v>0</v>
      </c>
      <c r="O25" s="105">
        <f t="shared" si="7"/>
        <v>0</v>
      </c>
      <c r="P25" s="105">
        <f t="shared" si="7"/>
        <v>0</v>
      </c>
      <c r="Q25" s="105">
        <f t="shared" si="7"/>
        <v>0</v>
      </c>
      <c r="R25" s="105">
        <f t="shared" si="7"/>
        <v>0</v>
      </c>
    </row>
    <row r="26" spans="1:18" s="123" customFormat="1" ht="25.5">
      <c r="A26" s="132">
        <v>451</v>
      </c>
      <c r="B26" s="146" t="s">
        <v>75</v>
      </c>
      <c r="C26" s="105">
        <f t="shared" si="5"/>
        <v>250000</v>
      </c>
      <c r="D26" s="102">
        <v>200000</v>
      </c>
      <c r="E26" s="112"/>
      <c r="F26" s="112"/>
      <c r="G26" s="112"/>
      <c r="H26" s="113">
        <v>50000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s="123" customFormat="1" ht="25.5">
      <c r="A27" s="132">
        <v>452</v>
      </c>
      <c r="B27" s="146" t="s">
        <v>84</v>
      </c>
      <c r="C27" s="105">
        <f>SUM(D27:R27)</f>
        <v>20000</v>
      </c>
      <c r="D27" s="103"/>
      <c r="E27" s="112"/>
      <c r="F27" s="112"/>
      <c r="G27" s="112"/>
      <c r="H27" s="113">
        <v>20000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22.5" customHeight="1">
      <c r="A28" s="130"/>
      <c r="B28" s="120" t="s">
        <v>53</v>
      </c>
      <c r="C28" s="102"/>
      <c r="D28" s="121" t="s">
        <v>77</v>
      </c>
      <c r="E28" s="102"/>
      <c r="F28" s="102"/>
      <c r="G28" s="102"/>
      <c r="H28" s="121" t="s">
        <v>82</v>
      </c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 ht="25.5">
      <c r="A29" s="131">
        <v>42</v>
      </c>
      <c r="B29" s="122" t="s">
        <v>54</v>
      </c>
      <c r="C29" s="104">
        <f t="shared" si="5"/>
        <v>50000</v>
      </c>
      <c r="D29" s="104">
        <f>D30+D31</f>
        <v>20000</v>
      </c>
      <c r="E29" s="104">
        <f aca="true" t="shared" si="8" ref="E29:R29">E30+E31</f>
        <v>0</v>
      </c>
      <c r="F29" s="104">
        <f>F30+F31</f>
        <v>0</v>
      </c>
      <c r="G29" s="104">
        <f t="shared" si="8"/>
        <v>0</v>
      </c>
      <c r="H29" s="104">
        <f t="shared" si="8"/>
        <v>30000</v>
      </c>
      <c r="I29" s="105">
        <f>I30+I31</f>
        <v>0</v>
      </c>
      <c r="J29" s="105">
        <f>J30+J31</f>
        <v>0</v>
      </c>
      <c r="K29" s="105">
        <f>K30+K31</f>
        <v>0</v>
      </c>
      <c r="L29" s="104">
        <f>L30+L31</f>
        <v>0</v>
      </c>
      <c r="M29" s="105">
        <f t="shared" si="8"/>
        <v>0</v>
      </c>
      <c r="N29" s="105">
        <f t="shared" si="8"/>
        <v>0</v>
      </c>
      <c r="O29" s="105">
        <f t="shared" si="8"/>
        <v>0</v>
      </c>
      <c r="P29" s="105">
        <f t="shared" si="8"/>
        <v>0</v>
      </c>
      <c r="Q29" s="105">
        <f t="shared" si="8"/>
        <v>0</v>
      </c>
      <c r="R29" s="105">
        <f t="shared" si="8"/>
        <v>0</v>
      </c>
    </row>
    <row r="30" spans="1:18" ht="12.75">
      <c r="A30" s="132">
        <v>422</v>
      </c>
      <c r="B30" s="119" t="s">
        <v>78</v>
      </c>
      <c r="C30" s="105">
        <f t="shared" si="5"/>
        <v>45000</v>
      </c>
      <c r="D30" s="102">
        <v>20000</v>
      </c>
      <c r="E30" s="102"/>
      <c r="F30" s="102"/>
      <c r="G30" s="102"/>
      <c r="H30" s="102">
        <v>25000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8" ht="25.5">
      <c r="A31" s="132">
        <v>424</v>
      </c>
      <c r="B31" s="119" t="s">
        <v>83</v>
      </c>
      <c r="C31" s="105">
        <f>SUM(D31:R31)</f>
        <v>5000</v>
      </c>
      <c r="D31" s="102"/>
      <c r="E31" s="102"/>
      <c r="F31" s="102"/>
      <c r="G31" s="102"/>
      <c r="H31" s="102">
        <v>5000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1:18" s="116" customFormat="1" ht="14.25" customHeight="1">
      <c r="A32" s="132"/>
      <c r="B32" s="119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</row>
    <row r="33" spans="1:18" s="116" customFormat="1" ht="12.75">
      <c r="A33" s="132"/>
      <c r="B33" s="119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ht="12.75" hidden="1">
      <c r="A34" s="133"/>
      <c r="B34" s="124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</row>
    <row r="35" spans="1:18" ht="89.25" hidden="1">
      <c r="A35" s="128" t="s">
        <v>18</v>
      </c>
      <c r="B35" s="114" t="s">
        <v>19</v>
      </c>
      <c r="C35" s="99" t="s">
        <v>45</v>
      </c>
      <c r="D35" s="99"/>
      <c r="E35" s="99" t="s">
        <v>10</v>
      </c>
      <c r="F35" s="99" t="s">
        <v>11</v>
      </c>
      <c r="G35" s="99" t="s">
        <v>12</v>
      </c>
      <c r="H35" s="99"/>
      <c r="I35" s="99" t="s">
        <v>20</v>
      </c>
      <c r="J35" s="99" t="s">
        <v>14</v>
      </c>
      <c r="K35" s="99"/>
      <c r="L35" s="99" t="s">
        <v>10</v>
      </c>
      <c r="M35" s="99" t="s">
        <v>13</v>
      </c>
      <c r="N35" s="99" t="s">
        <v>13</v>
      </c>
      <c r="O35" s="99"/>
      <c r="P35" s="99"/>
      <c r="Q35" s="99"/>
      <c r="R35" s="99" t="s">
        <v>15</v>
      </c>
    </row>
    <row r="36" spans="1:18" ht="12.75" hidden="1">
      <c r="A36" s="134"/>
      <c r="B36" s="117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 hidden="1">
      <c r="A37" s="135"/>
      <c r="B37" s="118" t="s">
        <v>34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</row>
    <row r="38" spans="1:18" ht="12.75" hidden="1">
      <c r="A38" s="132"/>
      <c r="B38" s="119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8" s="116" customFormat="1" ht="12.75" hidden="1">
      <c r="A39" s="130" t="s">
        <v>48</v>
      </c>
      <c r="B39" s="120" t="s">
        <v>51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 spans="1:18" ht="12.75" hidden="1">
      <c r="A40" s="130" t="s">
        <v>46</v>
      </c>
      <c r="B40" s="120" t="s">
        <v>52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8" ht="12.75" hidden="1">
      <c r="A41" s="110">
        <v>3</v>
      </c>
      <c r="B41" s="120" t="s">
        <v>49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8" ht="12.75" hidden="1">
      <c r="A42" s="110">
        <v>31</v>
      </c>
      <c r="B42" s="120" t="s">
        <v>21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8" ht="12.75" hidden="1">
      <c r="A43" s="110">
        <v>32</v>
      </c>
      <c r="B43" s="120" t="s">
        <v>25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8" ht="12.75" hidden="1">
      <c r="A44" s="110">
        <v>34</v>
      </c>
      <c r="B44" s="120" t="s">
        <v>29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18" ht="12.75" hidden="1">
      <c r="A45" s="132"/>
      <c r="B45" s="119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1:18" s="116" customFormat="1" ht="12.75" hidden="1">
      <c r="A46" s="130" t="s">
        <v>47</v>
      </c>
      <c r="B46" s="120" t="s">
        <v>53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</row>
    <row r="47" spans="1:18" ht="12.75" hidden="1">
      <c r="A47" s="110">
        <v>3</v>
      </c>
      <c r="B47" s="120" t="s">
        <v>49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</row>
    <row r="48" spans="1:18" ht="12.75" hidden="1">
      <c r="A48" s="110">
        <v>32</v>
      </c>
      <c r="B48" s="120" t="s">
        <v>25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1:18" ht="25.5" hidden="1">
      <c r="A49" s="110">
        <v>4</v>
      </c>
      <c r="B49" s="120" t="s">
        <v>31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</row>
    <row r="50" spans="1:18" ht="25.5" hidden="1">
      <c r="A50" s="110">
        <v>42</v>
      </c>
      <c r="B50" s="120" t="s">
        <v>32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</row>
    <row r="51" spans="1:18" ht="12.75" hidden="1">
      <c r="A51" s="110"/>
      <c r="B51" s="120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</row>
    <row r="52" spans="1:18" ht="12.75" hidden="1">
      <c r="A52" s="136"/>
      <c r="B52" s="125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8" ht="89.25" hidden="1">
      <c r="A53" s="128" t="s">
        <v>18</v>
      </c>
      <c r="B53" s="114" t="s">
        <v>19</v>
      </c>
      <c r="C53" s="99" t="s">
        <v>65</v>
      </c>
      <c r="D53" s="99"/>
      <c r="E53" s="99" t="s">
        <v>10</v>
      </c>
      <c r="F53" s="99" t="s">
        <v>11</v>
      </c>
      <c r="G53" s="99" t="s">
        <v>12</v>
      </c>
      <c r="H53" s="99"/>
      <c r="I53" s="99" t="s">
        <v>20</v>
      </c>
      <c r="J53" s="99" t="s">
        <v>14</v>
      </c>
      <c r="K53" s="99"/>
      <c r="L53" s="99" t="s">
        <v>10</v>
      </c>
      <c r="M53" s="99" t="s">
        <v>13</v>
      </c>
      <c r="N53" s="99" t="s">
        <v>13</v>
      </c>
      <c r="O53" s="99"/>
      <c r="P53" s="99"/>
      <c r="Q53" s="99"/>
      <c r="R53" s="99" t="s">
        <v>15</v>
      </c>
    </row>
    <row r="54" spans="1:18" ht="12.75" hidden="1">
      <c r="A54" s="134"/>
      <c r="B54" s="117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 hidden="1">
      <c r="A55" s="135"/>
      <c r="B55" s="118" t="s">
        <v>34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1:18" ht="12.75" hidden="1">
      <c r="A56" s="132"/>
      <c r="B56" s="119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1:18" ht="12.75" hidden="1">
      <c r="A57" s="130" t="s">
        <v>48</v>
      </c>
      <c r="B57" s="120" t="s">
        <v>51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ht="12.75" hidden="1">
      <c r="A58" s="130" t="s">
        <v>46</v>
      </c>
      <c r="B58" s="120" t="s">
        <v>52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1:18" ht="12.75" hidden="1">
      <c r="A59" s="110">
        <v>3</v>
      </c>
      <c r="B59" s="120" t="s">
        <v>49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1:18" ht="12.75" hidden="1">
      <c r="A60" s="110">
        <v>31</v>
      </c>
      <c r="B60" s="120" t="s">
        <v>21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1:18" ht="12.75" hidden="1">
      <c r="A61" s="110">
        <v>32</v>
      </c>
      <c r="B61" s="120" t="s">
        <v>25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1:18" ht="12.75" hidden="1">
      <c r="A62" s="110">
        <v>34</v>
      </c>
      <c r="B62" s="120" t="s">
        <v>29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</row>
    <row r="63" spans="1:18" ht="12.75" hidden="1">
      <c r="A63" s="132"/>
      <c r="B63" s="119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1:18" ht="12.75" hidden="1">
      <c r="A64" s="130" t="s">
        <v>47</v>
      </c>
      <c r="B64" s="120" t="s">
        <v>53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</row>
    <row r="65" spans="1:18" ht="12.75" hidden="1">
      <c r="A65" s="110">
        <v>3</v>
      </c>
      <c r="B65" s="120" t="s">
        <v>49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1:18" ht="12.75" hidden="1">
      <c r="A66" s="110">
        <v>32</v>
      </c>
      <c r="B66" s="120" t="s">
        <v>25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spans="1:18" ht="25.5" hidden="1">
      <c r="A67" s="110">
        <v>4</v>
      </c>
      <c r="B67" s="120" t="s">
        <v>31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</row>
    <row r="68" spans="1:18" ht="25.5" hidden="1">
      <c r="A68" s="110">
        <v>42</v>
      </c>
      <c r="B68" s="120" t="s">
        <v>32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</row>
    <row r="69" spans="1:18" ht="12.75" hidden="1">
      <c r="A69" s="110"/>
      <c r="B69" s="119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</row>
    <row r="70" spans="1:18" ht="12.75" hidden="1">
      <c r="A70" s="137"/>
      <c r="B70" s="124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</row>
    <row r="71" spans="1:18" ht="12.75">
      <c r="A71" s="137"/>
      <c r="B71" s="124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</row>
    <row r="72" spans="1:18" ht="12.75">
      <c r="A72" s="198" t="s">
        <v>556</v>
      </c>
      <c r="B72" s="198"/>
      <c r="C72" s="198"/>
      <c r="D72" s="199"/>
      <c r="E72" s="198"/>
      <c r="F72" s="198" t="s">
        <v>549</v>
      </c>
      <c r="G72" s="198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</row>
    <row r="73" spans="1:18" ht="12.75">
      <c r="A73" s="198" t="s">
        <v>557</v>
      </c>
      <c r="B73" s="198"/>
      <c r="C73" s="198"/>
      <c r="D73" s="199"/>
      <c r="E73" s="201" t="s">
        <v>550</v>
      </c>
      <c r="F73" s="200" t="s">
        <v>559</v>
      </c>
      <c r="G73" s="200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</row>
    <row r="74" spans="1:18" ht="12.75">
      <c r="A74" s="198" t="s">
        <v>558</v>
      </c>
      <c r="B74" s="198"/>
      <c r="C74" s="198"/>
      <c r="D74" s="199"/>
      <c r="E74" s="198"/>
      <c r="F74" s="203"/>
      <c r="G74" s="203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1:18" ht="12.75">
      <c r="A75" s="198"/>
      <c r="B75" s="198"/>
      <c r="C75" s="198"/>
      <c r="D75" s="199"/>
      <c r="E75" s="201"/>
      <c r="F75" s="202"/>
      <c r="G75" s="202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</row>
    <row r="76" spans="1:18" ht="12.75">
      <c r="A76" s="198"/>
      <c r="B76" s="198"/>
      <c r="C76" s="198"/>
      <c r="D76" s="199"/>
      <c r="E76" s="201"/>
      <c r="F76" s="200" t="s">
        <v>551</v>
      </c>
      <c r="G76" s="200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</row>
    <row r="77" spans="1:18" ht="12.75">
      <c r="A77" s="198"/>
      <c r="B77" s="198"/>
      <c r="C77" s="198"/>
      <c r="D77" s="199"/>
      <c r="E77" s="201" t="s">
        <v>550</v>
      </c>
      <c r="F77" s="200" t="s">
        <v>552</v>
      </c>
      <c r="G77" s="200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</row>
    <row r="78" spans="1:18" ht="12.75">
      <c r="A78" s="198"/>
      <c r="B78" s="198"/>
      <c r="C78" s="198"/>
      <c r="D78" s="199"/>
      <c r="E78" s="201"/>
      <c r="F78" s="203"/>
      <c r="G78" s="203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</row>
    <row r="79" spans="1:18" ht="12.75">
      <c r="A79" s="137"/>
      <c r="B79" s="124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</row>
    <row r="80" spans="1:18" ht="12.75">
      <c r="A80" s="137"/>
      <c r="B80" s="124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</row>
    <row r="81" spans="1:18" ht="12.75">
      <c r="A81" s="137"/>
      <c r="B81" s="124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1:18" ht="12.75">
      <c r="A82" s="137"/>
      <c r="B82" s="124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</row>
    <row r="83" spans="1:18" ht="12.75">
      <c r="A83" s="137"/>
      <c r="B83" s="124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</row>
    <row r="84" spans="1:18" ht="12.75">
      <c r="A84" s="137"/>
      <c r="B84" s="124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</row>
    <row r="85" spans="1:18" ht="12.75">
      <c r="A85" s="137"/>
      <c r="B85" s="124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</row>
    <row r="86" spans="1:18" ht="12.75">
      <c r="A86" s="137"/>
      <c r="B86" s="124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</row>
    <row r="87" spans="1:18" ht="12.75">
      <c r="A87" s="137"/>
      <c r="B87" s="124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</row>
    <row r="88" spans="1:18" ht="12.75">
      <c r="A88" s="137"/>
      <c r="B88" s="124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</row>
    <row r="89" spans="1:18" ht="12.75">
      <c r="A89" s="137"/>
      <c r="B89" s="124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</row>
    <row r="90" spans="1:18" ht="12.75">
      <c r="A90" s="137"/>
      <c r="B90" s="124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</row>
    <row r="91" spans="1:18" ht="12.75">
      <c r="A91" s="137"/>
      <c r="B91" s="124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</row>
    <row r="92" spans="1:18" ht="12.75">
      <c r="A92" s="137"/>
      <c r="B92" s="124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</row>
    <row r="93" spans="1:18" ht="12.75">
      <c r="A93" s="137"/>
      <c r="B93" s="124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</row>
    <row r="94" spans="1:18" ht="12.75">
      <c r="A94" s="137"/>
      <c r="B94" s="124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</row>
    <row r="95" spans="1:18" ht="12.75">
      <c r="A95" s="137"/>
      <c r="B95" s="124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</row>
    <row r="96" spans="1:18" ht="12.75">
      <c r="A96" s="137"/>
      <c r="B96" s="124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</row>
    <row r="97" spans="1:18" ht="12.75">
      <c r="A97" s="137"/>
      <c r="B97" s="124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</row>
    <row r="98" spans="1:18" ht="12.75">
      <c r="A98" s="137"/>
      <c r="B98" s="124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</row>
    <row r="99" spans="1:18" ht="12.75">
      <c r="A99" s="137"/>
      <c r="B99" s="124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</row>
    <row r="100" spans="1:18" ht="12.75">
      <c r="A100" s="137"/>
      <c r="B100" s="124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</row>
    <row r="101" spans="1:18" ht="12.75">
      <c r="A101" s="137"/>
      <c r="B101" s="124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</row>
    <row r="102" spans="1:18" ht="12.75">
      <c r="A102" s="137"/>
      <c r="B102" s="124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</row>
    <row r="103" spans="1:18" ht="12.75">
      <c r="A103" s="137"/>
      <c r="B103" s="124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</row>
    <row r="104" spans="1:18" ht="12.75">
      <c r="A104" s="137"/>
      <c r="B104" s="124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</row>
    <row r="105" spans="1:18" ht="12.75">
      <c r="A105" s="137"/>
      <c r="B105" s="124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</row>
    <row r="106" spans="1:18" ht="12.75">
      <c r="A106" s="137"/>
      <c r="B106" s="124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</row>
    <row r="107" spans="1:18" ht="12.75">
      <c r="A107" s="137"/>
      <c r="B107" s="124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</row>
    <row r="108" spans="1:18" ht="12.75">
      <c r="A108" s="137"/>
      <c r="B108" s="124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</row>
    <row r="109" spans="1:18" ht="12.75">
      <c r="A109" s="137"/>
      <c r="B109" s="124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</row>
    <row r="110" spans="1:18" ht="12.75">
      <c r="A110" s="137"/>
      <c r="B110" s="124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</row>
    <row r="111" spans="1:18" ht="12.75">
      <c r="A111" s="137"/>
      <c r="B111" s="124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</row>
    <row r="112" spans="1:18" ht="12.75">
      <c r="A112" s="137"/>
      <c r="B112" s="124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</row>
    <row r="113" spans="1:18" ht="12.75">
      <c r="A113" s="137"/>
      <c r="B113" s="124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</row>
    <row r="114" spans="1:18" ht="12.75">
      <c r="A114" s="137"/>
      <c r="B114" s="124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</row>
    <row r="115" spans="1:18" ht="12.75">
      <c r="A115" s="137"/>
      <c r="B115" s="124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</row>
    <row r="116" spans="1:18" ht="12.75">
      <c r="A116" s="137"/>
      <c r="B116" s="124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</row>
    <row r="117" spans="1:18" ht="12.75">
      <c r="A117" s="137"/>
      <c r="B117" s="124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</row>
    <row r="118" spans="1:18" ht="12.75">
      <c r="A118" s="137"/>
      <c r="B118" s="124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</row>
    <row r="119" spans="1:18" ht="12.75">
      <c r="A119" s="137"/>
      <c r="B119" s="124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</row>
    <row r="120" spans="1:18" ht="12.75">
      <c r="A120" s="137"/>
      <c r="B120" s="124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</row>
    <row r="121" spans="1:18" ht="12.75">
      <c r="A121" s="137"/>
      <c r="B121" s="124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</row>
    <row r="122" spans="1:18" ht="12.75">
      <c r="A122" s="137"/>
      <c r="B122" s="124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</row>
    <row r="123" spans="1:18" ht="12.75">
      <c r="A123" s="137"/>
      <c r="B123" s="124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</row>
    <row r="124" spans="1:18" ht="12.75">
      <c r="A124" s="137"/>
      <c r="B124" s="124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</row>
    <row r="125" spans="1:18" ht="12.75">
      <c r="A125" s="137"/>
      <c r="B125" s="124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</row>
    <row r="126" spans="1:18" ht="12.75">
      <c r="A126" s="137"/>
      <c r="B126" s="124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</row>
    <row r="127" spans="1:18" ht="12.75">
      <c r="A127" s="137"/>
      <c r="B127" s="124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</row>
    <row r="128" spans="1:18" ht="12.75">
      <c r="A128" s="137"/>
      <c r="B128" s="124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</row>
    <row r="129" spans="1:18" ht="12.75">
      <c r="A129" s="137"/>
      <c r="B129" s="124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</row>
    <row r="130" spans="1:18" ht="12.75">
      <c r="A130" s="137"/>
      <c r="B130" s="124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</row>
    <row r="131" spans="1:18" ht="12.75">
      <c r="A131" s="137"/>
      <c r="B131" s="124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</row>
    <row r="132" spans="1:18" ht="12.75">
      <c r="A132" s="137"/>
      <c r="B132" s="124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</row>
    <row r="133" spans="1:18" ht="12.75">
      <c r="A133" s="137"/>
      <c r="B133" s="124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</row>
    <row r="134" spans="1:18" ht="12.75">
      <c r="A134" s="137"/>
      <c r="B134" s="124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</row>
    <row r="135" spans="1:18" ht="12.75">
      <c r="A135" s="137"/>
      <c r="B135" s="124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</row>
    <row r="136" spans="1:18" ht="12.75">
      <c r="A136" s="137"/>
      <c r="B136" s="124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</row>
    <row r="137" spans="1:18" ht="12.75">
      <c r="A137" s="137"/>
      <c r="B137" s="124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</row>
    <row r="138" spans="1:18" ht="12.75">
      <c r="A138" s="137"/>
      <c r="B138" s="124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</row>
    <row r="139" spans="1:18" ht="12.75">
      <c r="A139" s="137"/>
      <c r="B139" s="124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</row>
    <row r="140" spans="1:18" ht="12.75">
      <c r="A140" s="137"/>
      <c r="B140" s="124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</row>
    <row r="141" spans="1:18" ht="12.75">
      <c r="A141" s="137"/>
      <c r="B141" s="124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</row>
    <row r="142" spans="1:18" ht="12.75">
      <c r="A142" s="137"/>
      <c r="B142" s="124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</row>
    <row r="143" spans="1:18" ht="12.75">
      <c r="A143" s="137"/>
      <c r="B143" s="124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</row>
    <row r="144" spans="1:18" ht="12.75">
      <c r="A144" s="137"/>
      <c r="B144" s="124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</row>
    <row r="145" spans="1:18" ht="12.75">
      <c r="A145" s="137"/>
      <c r="B145" s="124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</row>
    <row r="146" spans="1:18" ht="12.75">
      <c r="A146" s="137"/>
      <c r="B146" s="124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</row>
    <row r="147" spans="1:18" ht="12.75">
      <c r="A147" s="137"/>
      <c r="B147" s="124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</row>
    <row r="148" spans="1:18" ht="12.75">
      <c r="A148" s="137"/>
      <c r="B148" s="124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</row>
    <row r="149" spans="1:18" ht="12.75">
      <c r="A149" s="137"/>
      <c r="B149" s="124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</row>
    <row r="150" spans="1:18" ht="12.75">
      <c r="A150" s="137"/>
      <c r="B150" s="124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</row>
    <row r="151" spans="1:18" ht="12.75">
      <c r="A151" s="137"/>
      <c r="B151" s="124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</row>
    <row r="152" spans="1:18" ht="12.75">
      <c r="A152" s="137"/>
      <c r="B152" s="124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</row>
    <row r="153" spans="1:18" ht="12.75">
      <c r="A153" s="137"/>
      <c r="B153" s="124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</row>
    <row r="154" spans="1:18" ht="12.75">
      <c r="A154" s="137"/>
      <c r="B154" s="124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</row>
    <row r="155" spans="1:18" ht="12.75">
      <c r="A155" s="137"/>
      <c r="B155" s="124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</row>
    <row r="156" spans="1:18" ht="12.75">
      <c r="A156" s="137"/>
      <c r="B156" s="124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</row>
    <row r="157" spans="1:18" ht="12.75">
      <c r="A157" s="137"/>
      <c r="B157" s="124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</row>
    <row r="158" spans="1:18" ht="12.75">
      <c r="A158" s="137"/>
      <c r="B158" s="124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</row>
    <row r="159" spans="1:18" ht="12.75">
      <c r="A159" s="137"/>
      <c r="B159" s="124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</row>
    <row r="160" spans="1:18" ht="12.75">
      <c r="A160" s="137"/>
      <c r="B160" s="124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</row>
    <row r="161" spans="1:18" ht="12.75">
      <c r="A161" s="137"/>
      <c r="B161" s="124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</row>
    <row r="162" spans="1:18" ht="12.75">
      <c r="A162" s="137"/>
      <c r="B162" s="124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</row>
    <row r="163" spans="1:18" ht="12.75">
      <c r="A163" s="137"/>
      <c r="B163" s="124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</row>
  </sheetData>
  <sheetProtection/>
  <mergeCells count="1">
    <mergeCell ref="A1:R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PageLayoutView="0" workbookViewId="0" topLeftCell="A112">
      <selection activeCell="C22" sqref="C22:J22"/>
    </sheetView>
  </sheetViews>
  <sheetFormatPr defaultColWidth="9.140625" defaultRowHeight="12.75"/>
  <cols>
    <col min="11" max="11" width="3.140625" style="0" customWidth="1"/>
  </cols>
  <sheetData>
    <row r="1" spans="1:15" ht="12.7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2.7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4.25">
      <c r="A3" s="257" t="s">
        <v>428</v>
      </c>
      <c r="B3" s="257"/>
      <c r="C3" s="257"/>
      <c r="D3" s="257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4.25">
      <c r="A4" s="257" t="s">
        <v>96</v>
      </c>
      <c r="B4" s="257"/>
      <c r="C4" s="257"/>
      <c r="D4" s="257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.25">
      <c r="A5" s="257" t="s">
        <v>97</v>
      </c>
      <c r="B5" s="257"/>
      <c r="C5" s="257"/>
      <c r="D5" s="257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14.25">
      <c r="A6" s="257" t="s">
        <v>98</v>
      </c>
      <c r="B6" s="257"/>
      <c r="C6" s="257"/>
      <c r="D6" s="257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12.7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25.5">
      <c r="A8" s="258" t="s">
        <v>99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149"/>
    </row>
    <row r="9" spans="1:15" ht="12.75">
      <c r="A9" s="259" t="s">
        <v>100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149"/>
    </row>
    <row r="10" spans="1:15" ht="12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149"/>
    </row>
    <row r="11" spans="1:15" ht="15">
      <c r="A11" s="251" t="s">
        <v>101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149"/>
    </row>
    <row r="12" spans="1:15" ht="12.7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5" ht="12.7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12.7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15.75">
      <c r="A15" s="252" t="s">
        <v>102</v>
      </c>
      <c r="B15" s="252"/>
      <c r="C15" s="252"/>
      <c r="D15" s="252"/>
      <c r="E15" s="252"/>
      <c r="F15" s="149"/>
      <c r="G15" s="149"/>
      <c r="H15" s="149"/>
      <c r="I15" s="149"/>
      <c r="J15" s="149"/>
      <c r="K15" s="253">
        <v>4102238.5</v>
      </c>
      <c r="L15" s="253"/>
      <c r="M15" s="253"/>
      <c r="N15" s="254" t="s">
        <v>103</v>
      </c>
      <c r="O15" s="254"/>
    </row>
    <row r="16" spans="1:15" ht="12.7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5" ht="12.75">
      <c r="A17" s="255" t="s">
        <v>104</v>
      </c>
      <c r="B17" s="255"/>
      <c r="C17" s="255" t="s">
        <v>429</v>
      </c>
      <c r="D17" s="255"/>
      <c r="E17" s="255"/>
      <c r="F17" s="255"/>
      <c r="G17" s="255"/>
      <c r="H17" s="255"/>
      <c r="I17" s="255"/>
      <c r="J17" s="149"/>
      <c r="K17" s="256" t="s">
        <v>106</v>
      </c>
      <c r="L17" s="256"/>
      <c r="M17" s="256"/>
      <c r="N17" s="256" t="s">
        <v>107</v>
      </c>
      <c r="O17" s="256"/>
    </row>
    <row r="18" spans="1:15" ht="12.7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12.75">
      <c r="A19" s="250" t="s">
        <v>108</v>
      </c>
      <c r="B19" s="250"/>
      <c r="C19" s="250" t="s">
        <v>109</v>
      </c>
      <c r="D19" s="250"/>
      <c r="E19" s="250"/>
      <c r="F19" s="250"/>
      <c r="G19" s="149"/>
      <c r="H19" s="149"/>
      <c r="I19" s="149"/>
      <c r="J19" s="149"/>
      <c r="K19" s="149"/>
      <c r="L19" s="250" t="s">
        <v>110</v>
      </c>
      <c r="M19" s="250"/>
      <c r="N19" s="150" t="s">
        <v>111</v>
      </c>
      <c r="O19" s="149"/>
    </row>
    <row r="20" spans="1:15" ht="12.7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12.7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12.75">
      <c r="A22" s="149"/>
      <c r="B22" s="149"/>
      <c r="C22" s="247" t="s">
        <v>307</v>
      </c>
      <c r="D22" s="247"/>
      <c r="E22" s="247"/>
      <c r="F22" s="247"/>
      <c r="G22" s="247"/>
      <c r="H22" s="247"/>
      <c r="I22" s="247"/>
      <c r="J22" s="247"/>
      <c r="K22" s="248">
        <v>5000</v>
      </c>
      <c r="L22" s="248"/>
      <c r="M22" s="248"/>
      <c r="N22" s="249" t="s">
        <v>426</v>
      </c>
      <c r="O22" s="249"/>
    </row>
    <row r="23" spans="1:15" ht="12.7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1:15" ht="12.75">
      <c r="A24" s="149"/>
      <c r="B24" s="149"/>
      <c r="C24" s="247" t="s">
        <v>308</v>
      </c>
      <c r="D24" s="247"/>
      <c r="E24" s="247"/>
      <c r="F24" s="247"/>
      <c r="G24" s="247"/>
      <c r="H24" s="247"/>
      <c r="I24" s="247"/>
      <c r="J24" s="247"/>
      <c r="K24" s="248">
        <v>5000</v>
      </c>
      <c r="L24" s="248"/>
      <c r="M24" s="248"/>
      <c r="N24" s="149"/>
      <c r="O24" s="149"/>
    </row>
    <row r="25" spans="1:15" ht="12.75">
      <c r="A25" s="241" t="s">
        <v>430</v>
      </c>
      <c r="B25" s="241"/>
      <c r="C25" s="241" t="s">
        <v>431</v>
      </c>
      <c r="D25" s="241"/>
      <c r="E25" s="241"/>
      <c r="F25" s="241"/>
      <c r="G25" s="241"/>
      <c r="H25" s="241"/>
      <c r="I25" s="241"/>
      <c r="J25" s="241"/>
      <c r="K25" s="242">
        <v>5000</v>
      </c>
      <c r="L25" s="242"/>
      <c r="M25" s="242"/>
      <c r="N25" s="243" t="s">
        <v>426</v>
      </c>
      <c r="O25" s="243"/>
    </row>
    <row r="26" spans="1:15" ht="12.75">
      <c r="A26" s="244" t="s">
        <v>432</v>
      </c>
      <c r="B26" s="244"/>
      <c r="C26" s="244" t="s">
        <v>433</v>
      </c>
      <c r="D26" s="244"/>
      <c r="E26" s="244"/>
      <c r="F26" s="244"/>
      <c r="G26" s="244"/>
      <c r="H26" s="244"/>
      <c r="I26" s="244"/>
      <c r="J26" s="244"/>
      <c r="K26" s="245">
        <v>10</v>
      </c>
      <c r="L26" s="245"/>
      <c r="M26" s="245"/>
      <c r="N26" s="246" t="s">
        <v>239</v>
      </c>
      <c r="O26" s="246"/>
    </row>
    <row r="27" spans="1:15" ht="12.75">
      <c r="A27" s="237" t="s">
        <v>434</v>
      </c>
      <c r="B27" s="237"/>
      <c r="C27" s="237" t="s">
        <v>435</v>
      </c>
      <c r="D27" s="237"/>
      <c r="E27" s="237"/>
      <c r="F27" s="237"/>
      <c r="G27" s="237"/>
      <c r="H27" s="237"/>
      <c r="I27" s="237"/>
      <c r="J27" s="237"/>
      <c r="K27" s="238">
        <v>10</v>
      </c>
      <c r="L27" s="238"/>
      <c r="M27" s="238"/>
      <c r="N27" s="239" t="s">
        <v>239</v>
      </c>
      <c r="O27" s="239"/>
    </row>
    <row r="28" spans="1:15" ht="12.75">
      <c r="A28" s="237" t="s">
        <v>436</v>
      </c>
      <c r="B28" s="237"/>
      <c r="C28" s="237" t="s">
        <v>437</v>
      </c>
      <c r="D28" s="237"/>
      <c r="E28" s="237"/>
      <c r="F28" s="237"/>
      <c r="G28" s="237"/>
      <c r="H28" s="237"/>
      <c r="I28" s="237"/>
      <c r="J28" s="237"/>
      <c r="K28" s="238">
        <v>10</v>
      </c>
      <c r="L28" s="238"/>
      <c r="M28" s="238"/>
      <c r="N28" s="239" t="s">
        <v>239</v>
      </c>
      <c r="O28" s="239"/>
    </row>
    <row r="29" spans="1:15" ht="12.75">
      <c r="A29" s="237" t="s">
        <v>438</v>
      </c>
      <c r="B29" s="237"/>
      <c r="C29" s="237" t="s">
        <v>439</v>
      </c>
      <c r="D29" s="237"/>
      <c r="E29" s="237"/>
      <c r="F29" s="237"/>
      <c r="G29" s="237"/>
      <c r="H29" s="237"/>
      <c r="I29" s="237"/>
      <c r="J29" s="237"/>
      <c r="K29" s="238">
        <v>10</v>
      </c>
      <c r="L29" s="238"/>
      <c r="M29" s="238"/>
      <c r="N29" s="239" t="s">
        <v>239</v>
      </c>
      <c r="O29" s="239"/>
    </row>
    <row r="30" spans="1:15" ht="12.75">
      <c r="A30" s="237" t="s">
        <v>440</v>
      </c>
      <c r="B30" s="237"/>
      <c r="C30" s="237" t="s">
        <v>441</v>
      </c>
      <c r="D30" s="237"/>
      <c r="E30" s="237"/>
      <c r="F30" s="237"/>
      <c r="G30" s="237"/>
      <c r="H30" s="237"/>
      <c r="I30" s="237"/>
      <c r="J30" s="237"/>
      <c r="K30" s="238">
        <v>10</v>
      </c>
      <c r="L30" s="238"/>
      <c r="M30" s="238"/>
      <c r="N30" s="239" t="s">
        <v>239</v>
      </c>
      <c r="O30" s="239"/>
    </row>
    <row r="31" spans="1:15" ht="12.75">
      <c r="A31" s="244" t="s">
        <v>442</v>
      </c>
      <c r="B31" s="244"/>
      <c r="C31" s="244" t="s">
        <v>443</v>
      </c>
      <c r="D31" s="244"/>
      <c r="E31" s="244"/>
      <c r="F31" s="244"/>
      <c r="G31" s="244"/>
      <c r="H31" s="244"/>
      <c r="I31" s="244"/>
      <c r="J31" s="244"/>
      <c r="K31" s="245">
        <v>4990</v>
      </c>
      <c r="L31" s="245"/>
      <c r="M31" s="245"/>
      <c r="N31" s="246" t="s">
        <v>426</v>
      </c>
      <c r="O31" s="246"/>
    </row>
    <row r="32" spans="1:15" ht="12.75">
      <c r="A32" s="156"/>
      <c r="B32" s="156"/>
      <c r="C32" s="244"/>
      <c r="D32" s="244"/>
      <c r="E32" s="244"/>
      <c r="F32" s="244"/>
      <c r="G32" s="244"/>
      <c r="H32" s="244"/>
      <c r="I32" s="244"/>
      <c r="J32" s="244"/>
      <c r="K32" s="156"/>
      <c r="L32" s="156"/>
      <c r="M32" s="156"/>
      <c r="N32" s="156"/>
      <c r="O32" s="156"/>
    </row>
    <row r="33" spans="1:15" ht="12.75">
      <c r="A33" s="237" t="s">
        <v>444</v>
      </c>
      <c r="B33" s="237"/>
      <c r="C33" s="237" t="s">
        <v>445</v>
      </c>
      <c r="D33" s="237"/>
      <c r="E33" s="237"/>
      <c r="F33" s="237"/>
      <c r="G33" s="237"/>
      <c r="H33" s="237"/>
      <c r="I33" s="237"/>
      <c r="J33" s="237"/>
      <c r="K33" s="238">
        <v>4990</v>
      </c>
      <c r="L33" s="238"/>
      <c r="M33" s="238"/>
      <c r="N33" s="239" t="s">
        <v>426</v>
      </c>
      <c r="O33" s="239"/>
    </row>
    <row r="34" spans="1:15" ht="12.75">
      <c r="A34" s="237" t="s">
        <v>446</v>
      </c>
      <c r="B34" s="237"/>
      <c r="C34" s="237" t="s">
        <v>447</v>
      </c>
      <c r="D34" s="237"/>
      <c r="E34" s="237"/>
      <c r="F34" s="237"/>
      <c r="G34" s="237"/>
      <c r="H34" s="237"/>
      <c r="I34" s="237"/>
      <c r="J34" s="237"/>
      <c r="K34" s="238">
        <v>2500</v>
      </c>
      <c r="L34" s="238"/>
      <c r="M34" s="238"/>
      <c r="N34" s="239" t="s">
        <v>140</v>
      </c>
      <c r="O34" s="239"/>
    </row>
    <row r="35" spans="1:15" ht="12.75">
      <c r="A35" s="237" t="s">
        <v>448</v>
      </c>
      <c r="B35" s="237"/>
      <c r="C35" s="237" t="s">
        <v>449</v>
      </c>
      <c r="D35" s="237"/>
      <c r="E35" s="237"/>
      <c r="F35" s="237"/>
      <c r="G35" s="237"/>
      <c r="H35" s="237"/>
      <c r="I35" s="237"/>
      <c r="J35" s="237"/>
      <c r="K35" s="238">
        <v>2500</v>
      </c>
      <c r="L35" s="238"/>
      <c r="M35" s="238"/>
      <c r="N35" s="239" t="s">
        <v>140</v>
      </c>
      <c r="O35" s="239"/>
    </row>
    <row r="36" spans="1:15" ht="12.75">
      <c r="A36" s="237" t="s">
        <v>450</v>
      </c>
      <c r="B36" s="237"/>
      <c r="C36" s="237" t="s">
        <v>451</v>
      </c>
      <c r="D36" s="237"/>
      <c r="E36" s="237"/>
      <c r="F36" s="237"/>
      <c r="G36" s="237"/>
      <c r="H36" s="237"/>
      <c r="I36" s="237"/>
      <c r="J36" s="237"/>
      <c r="K36" s="238">
        <v>2490</v>
      </c>
      <c r="L36" s="238"/>
      <c r="M36" s="238"/>
      <c r="N36" s="239" t="s">
        <v>140</v>
      </c>
      <c r="O36" s="239"/>
    </row>
    <row r="37" spans="1:15" ht="12.75">
      <c r="A37" s="237" t="s">
        <v>452</v>
      </c>
      <c r="B37" s="237"/>
      <c r="C37" s="237" t="s">
        <v>451</v>
      </c>
      <c r="D37" s="237"/>
      <c r="E37" s="237"/>
      <c r="F37" s="237"/>
      <c r="G37" s="237"/>
      <c r="H37" s="237"/>
      <c r="I37" s="237"/>
      <c r="J37" s="237"/>
      <c r="K37" s="238">
        <v>2490</v>
      </c>
      <c r="L37" s="238"/>
      <c r="M37" s="238"/>
      <c r="N37" s="239" t="s">
        <v>140</v>
      </c>
      <c r="O37" s="239"/>
    </row>
    <row r="38" spans="1:15" ht="14.2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</row>
    <row r="39" spans="1:15" ht="14.25">
      <c r="A39" s="157"/>
      <c r="B39" s="157"/>
      <c r="C39" s="247" t="s">
        <v>311</v>
      </c>
      <c r="D39" s="247"/>
      <c r="E39" s="247"/>
      <c r="F39" s="247"/>
      <c r="G39" s="247"/>
      <c r="H39" s="247"/>
      <c r="I39" s="247"/>
      <c r="J39" s="247"/>
      <c r="K39" s="248">
        <v>52100</v>
      </c>
      <c r="L39" s="248"/>
      <c r="M39" s="248"/>
      <c r="N39" s="249" t="s">
        <v>453</v>
      </c>
      <c r="O39" s="249"/>
    </row>
    <row r="40" spans="1:15" ht="14.2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</row>
    <row r="41" spans="1:15" ht="14.25">
      <c r="A41" s="157"/>
      <c r="B41" s="157"/>
      <c r="C41" s="247" t="s">
        <v>313</v>
      </c>
      <c r="D41" s="247"/>
      <c r="E41" s="247"/>
      <c r="F41" s="247"/>
      <c r="G41" s="247"/>
      <c r="H41" s="247"/>
      <c r="I41" s="247"/>
      <c r="J41" s="247"/>
      <c r="K41" s="248">
        <v>52100</v>
      </c>
      <c r="L41" s="248"/>
      <c r="M41" s="248"/>
      <c r="N41" s="157"/>
      <c r="O41" s="157"/>
    </row>
    <row r="42" spans="1:15" ht="12.75">
      <c r="A42" s="241" t="s">
        <v>430</v>
      </c>
      <c r="B42" s="241"/>
      <c r="C42" s="241" t="s">
        <v>431</v>
      </c>
      <c r="D42" s="241"/>
      <c r="E42" s="241"/>
      <c r="F42" s="241"/>
      <c r="G42" s="241"/>
      <c r="H42" s="241"/>
      <c r="I42" s="241"/>
      <c r="J42" s="241"/>
      <c r="K42" s="242">
        <v>52100</v>
      </c>
      <c r="L42" s="242"/>
      <c r="M42" s="242"/>
      <c r="N42" s="243" t="s">
        <v>453</v>
      </c>
      <c r="O42" s="243"/>
    </row>
    <row r="43" spans="1:15" ht="12.75">
      <c r="A43" s="244" t="s">
        <v>454</v>
      </c>
      <c r="B43" s="244"/>
      <c r="C43" s="244" t="s">
        <v>455</v>
      </c>
      <c r="D43" s="244"/>
      <c r="E43" s="244"/>
      <c r="F43" s="244"/>
      <c r="G43" s="244"/>
      <c r="H43" s="244"/>
      <c r="I43" s="244"/>
      <c r="J43" s="244"/>
      <c r="K43" s="245">
        <v>52100</v>
      </c>
      <c r="L43" s="245"/>
      <c r="M43" s="245"/>
      <c r="N43" s="246" t="s">
        <v>453</v>
      </c>
      <c r="O43" s="246"/>
    </row>
    <row r="44" spans="1:15" ht="12.75">
      <c r="A44" s="156"/>
      <c r="B44" s="156"/>
      <c r="C44" s="244"/>
      <c r="D44" s="244"/>
      <c r="E44" s="244"/>
      <c r="F44" s="244"/>
      <c r="G44" s="244"/>
      <c r="H44" s="244"/>
      <c r="I44" s="244"/>
      <c r="J44" s="244"/>
      <c r="K44" s="156"/>
      <c r="L44" s="156"/>
      <c r="M44" s="156"/>
      <c r="N44" s="156"/>
      <c r="O44" s="156"/>
    </row>
    <row r="45" spans="1:15" ht="12.75">
      <c r="A45" s="237" t="s">
        <v>456</v>
      </c>
      <c r="B45" s="237"/>
      <c r="C45" s="237" t="s">
        <v>457</v>
      </c>
      <c r="D45" s="237"/>
      <c r="E45" s="237"/>
      <c r="F45" s="237"/>
      <c r="G45" s="237"/>
      <c r="H45" s="237"/>
      <c r="I45" s="237"/>
      <c r="J45" s="237"/>
      <c r="K45" s="238">
        <v>52100</v>
      </c>
      <c r="L45" s="238"/>
      <c r="M45" s="238"/>
      <c r="N45" s="239" t="s">
        <v>453</v>
      </c>
      <c r="O45" s="239"/>
    </row>
    <row r="46" spans="1:15" ht="12.75">
      <c r="A46" s="237" t="s">
        <v>458</v>
      </c>
      <c r="B46" s="237"/>
      <c r="C46" s="237" t="s">
        <v>459</v>
      </c>
      <c r="D46" s="237"/>
      <c r="E46" s="237"/>
      <c r="F46" s="237"/>
      <c r="G46" s="237"/>
      <c r="H46" s="237"/>
      <c r="I46" s="237"/>
      <c r="J46" s="237"/>
      <c r="K46" s="238">
        <v>52100</v>
      </c>
      <c r="L46" s="238"/>
      <c r="M46" s="238"/>
      <c r="N46" s="239" t="s">
        <v>453</v>
      </c>
      <c r="O46" s="239"/>
    </row>
    <row r="47" spans="1:15" ht="12.75">
      <c r="A47" s="237" t="s">
        <v>460</v>
      </c>
      <c r="B47" s="237"/>
      <c r="C47" s="237" t="s">
        <v>461</v>
      </c>
      <c r="D47" s="237"/>
      <c r="E47" s="237"/>
      <c r="F47" s="237"/>
      <c r="G47" s="237"/>
      <c r="H47" s="237"/>
      <c r="I47" s="237"/>
      <c r="J47" s="237"/>
      <c r="K47" s="238">
        <v>8000</v>
      </c>
      <c r="L47" s="238"/>
      <c r="M47" s="238"/>
      <c r="N47" s="239" t="s">
        <v>210</v>
      </c>
      <c r="O47" s="239"/>
    </row>
    <row r="48" spans="1:15" ht="12.75">
      <c r="A48" s="237" t="s">
        <v>462</v>
      </c>
      <c r="B48" s="237"/>
      <c r="C48" s="237" t="s">
        <v>461</v>
      </c>
      <c r="D48" s="237"/>
      <c r="E48" s="237"/>
      <c r="F48" s="237"/>
      <c r="G48" s="237"/>
      <c r="H48" s="237"/>
      <c r="I48" s="237"/>
      <c r="J48" s="237"/>
      <c r="K48" s="238">
        <v>8000</v>
      </c>
      <c r="L48" s="238"/>
      <c r="M48" s="238"/>
      <c r="N48" s="239" t="s">
        <v>210</v>
      </c>
      <c r="O48" s="239"/>
    </row>
    <row r="49" spans="1:15" ht="12.75">
      <c r="A49" s="237" t="s">
        <v>463</v>
      </c>
      <c r="B49" s="237"/>
      <c r="C49" s="237" t="s">
        <v>464</v>
      </c>
      <c r="D49" s="237"/>
      <c r="E49" s="237"/>
      <c r="F49" s="237"/>
      <c r="G49" s="237"/>
      <c r="H49" s="237"/>
      <c r="I49" s="237"/>
      <c r="J49" s="237"/>
      <c r="K49" s="238">
        <v>17700</v>
      </c>
      <c r="L49" s="238"/>
      <c r="M49" s="238"/>
      <c r="N49" s="239" t="s">
        <v>176</v>
      </c>
      <c r="O49" s="239"/>
    </row>
    <row r="50" spans="1:15" ht="12.75">
      <c r="A50" s="237" t="s">
        <v>465</v>
      </c>
      <c r="B50" s="237"/>
      <c r="C50" s="237" t="s">
        <v>466</v>
      </c>
      <c r="D50" s="237"/>
      <c r="E50" s="237"/>
      <c r="F50" s="237"/>
      <c r="G50" s="237"/>
      <c r="H50" s="237"/>
      <c r="I50" s="237"/>
      <c r="J50" s="237"/>
      <c r="K50" s="238">
        <v>700</v>
      </c>
      <c r="L50" s="238"/>
      <c r="M50" s="238"/>
      <c r="N50" s="239" t="s">
        <v>137</v>
      </c>
      <c r="O50" s="239"/>
    </row>
    <row r="51" spans="1:15" ht="12.75">
      <c r="A51" s="237" t="s">
        <v>467</v>
      </c>
      <c r="B51" s="237"/>
      <c r="C51" s="237" t="s">
        <v>468</v>
      </c>
      <c r="D51" s="237"/>
      <c r="E51" s="237"/>
      <c r="F51" s="237"/>
      <c r="G51" s="237"/>
      <c r="H51" s="237"/>
      <c r="I51" s="237"/>
      <c r="J51" s="237"/>
      <c r="K51" s="238">
        <v>17000</v>
      </c>
      <c r="L51" s="238"/>
      <c r="M51" s="238"/>
      <c r="N51" s="239" t="s">
        <v>469</v>
      </c>
      <c r="O51" s="239"/>
    </row>
    <row r="52" spans="1:15" ht="12.75">
      <c r="A52" s="237" t="s">
        <v>470</v>
      </c>
      <c r="B52" s="237"/>
      <c r="C52" s="237" t="s">
        <v>471</v>
      </c>
      <c r="D52" s="237"/>
      <c r="E52" s="237"/>
      <c r="F52" s="237"/>
      <c r="G52" s="237"/>
      <c r="H52" s="237"/>
      <c r="I52" s="237"/>
      <c r="J52" s="237"/>
      <c r="K52" s="238">
        <v>26400</v>
      </c>
      <c r="L52" s="238"/>
      <c r="M52" s="238"/>
      <c r="N52" s="239" t="s">
        <v>472</v>
      </c>
      <c r="O52" s="239"/>
    </row>
    <row r="53" spans="1:15" ht="12.75">
      <c r="A53" s="237" t="s">
        <v>473</v>
      </c>
      <c r="B53" s="237"/>
      <c r="C53" s="237" t="s">
        <v>474</v>
      </c>
      <c r="D53" s="237"/>
      <c r="E53" s="237"/>
      <c r="F53" s="237"/>
      <c r="G53" s="237"/>
      <c r="H53" s="237"/>
      <c r="I53" s="237"/>
      <c r="J53" s="237"/>
      <c r="K53" s="238">
        <v>26400</v>
      </c>
      <c r="L53" s="238"/>
      <c r="M53" s="238"/>
      <c r="N53" s="239" t="s">
        <v>472</v>
      </c>
      <c r="O53" s="239"/>
    </row>
    <row r="54" spans="1:15" ht="14.2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</row>
    <row r="55" spans="1:15" ht="14.25">
      <c r="A55" s="157"/>
      <c r="B55" s="157"/>
      <c r="C55" s="247" t="s">
        <v>126</v>
      </c>
      <c r="D55" s="247"/>
      <c r="E55" s="247"/>
      <c r="F55" s="247"/>
      <c r="G55" s="247"/>
      <c r="H55" s="247"/>
      <c r="I55" s="247"/>
      <c r="J55" s="247"/>
      <c r="K55" s="248">
        <v>402253.5</v>
      </c>
      <c r="L55" s="248"/>
      <c r="M55" s="248"/>
      <c r="N55" s="249" t="s">
        <v>475</v>
      </c>
      <c r="O55" s="249"/>
    </row>
    <row r="56" spans="1:15" ht="14.2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  <row r="57" spans="1:15" ht="14.25">
      <c r="A57" s="157"/>
      <c r="B57" s="157"/>
      <c r="C57" s="247" t="s">
        <v>418</v>
      </c>
      <c r="D57" s="247"/>
      <c r="E57" s="247"/>
      <c r="F57" s="247"/>
      <c r="G57" s="247"/>
      <c r="H57" s="247"/>
      <c r="I57" s="247"/>
      <c r="J57" s="247"/>
      <c r="K57" s="248">
        <v>2908.5</v>
      </c>
      <c r="L57" s="248"/>
      <c r="M57" s="248"/>
      <c r="N57" s="157"/>
      <c r="O57" s="157"/>
    </row>
    <row r="58" spans="1:15" ht="12.75">
      <c r="A58" s="241" t="s">
        <v>430</v>
      </c>
      <c r="B58" s="241"/>
      <c r="C58" s="241" t="s">
        <v>431</v>
      </c>
      <c r="D58" s="241"/>
      <c r="E58" s="241"/>
      <c r="F58" s="241"/>
      <c r="G58" s="241"/>
      <c r="H58" s="241"/>
      <c r="I58" s="241"/>
      <c r="J58" s="241"/>
      <c r="K58" s="242">
        <v>2908.5</v>
      </c>
      <c r="L58" s="242"/>
      <c r="M58" s="242"/>
      <c r="N58" s="243" t="s">
        <v>134</v>
      </c>
      <c r="O58" s="243"/>
    </row>
    <row r="59" spans="1:15" ht="12.7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</row>
    <row r="60" spans="1:15" ht="12.75">
      <c r="A60" s="244" t="s">
        <v>476</v>
      </c>
      <c r="B60" s="244"/>
      <c r="C60" s="244" t="s">
        <v>477</v>
      </c>
      <c r="D60" s="244"/>
      <c r="E60" s="244"/>
      <c r="F60" s="244"/>
      <c r="G60" s="244"/>
      <c r="H60" s="244"/>
      <c r="I60" s="244"/>
      <c r="J60" s="244"/>
      <c r="K60" s="245">
        <v>2908.5</v>
      </c>
      <c r="L60" s="245"/>
      <c r="M60" s="245"/>
      <c r="N60" s="246" t="s">
        <v>134</v>
      </c>
      <c r="O60" s="246"/>
    </row>
    <row r="61" spans="1:15" ht="12.75">
      <c r="A61" s="156"/>
      <c r="B61" s="156"/>
      <c r="C61" s="244"/>
      <c r="D61" s="244"/>
      <c r="E61" s="244"/>
      <c r="F61" s="244"/>
      <c r="G61" s="244"/>
      <c r="H61" s="244"/>
      <c r="I61" s="244"/>
      <c r="J61" s="244"/>
      <c r="K61" s="156"/>
      <c r="L61" s="156"/>
      <c r="M61" s="156"/>
      <c r="N61" s="156"/>
      <c r="O61" s="156"/>
    </row>
    <row r="62" spans="1:15" ht="12.75">
      <c r="A62" s="237" t="s">
        <v>478</v>
      </c>
      <c r="B62" s="237"/>
      <c r="C62" s="237" t="s">
        <v>479</v>
      </c>
      <c r="D62" s="237"/>
      <c r="E62" s="237"/>
      <c r="F62" s="237"/>
      <c r="G62" s="237"/>
      <c r="H62" s="237"/>
      <c r="I62" s="237"/>
      <c r="J62" s="237"/>
      <c r="K62" s="238">
        <v>2908.5</v>
      </c>
      <c r="L62" s="238"/>
      <c r="M62" s="238"/>
      <c r="N62" s="239" t="s">
        <v>134</v>
      </c>
      <c r="O62" s="239"/>
    </row>
    <row r="63" spans="1:15" ht="12.75">
      <c r="A63" s="237" t="s">
        <v>480</v>
      </c>
      <c r="B63" s="237"/>
      <c r="C63" s="237" t="s">
        <v>481</v>
      </c>
      <c r="D63" s="237"/>
      <c r="E63" s="237"/>
      <c r="F63" s="237"/>
      <c r="G63" s="237"/>
      <c r="H63" s="237"/>
      <c r="I63" s="237"/>
      <c r="J63" s="237"/>
      <c r="K63" s="238">
        <v>2908.5</v>
      </c>
      <c r="L63" s="238"/>
      <c r="M63" s="238"/>
      <c r="N63" s="239" t="s">
        <v>134</v>
      </c>
      <c r="O63" s="239"/>
    </row>
    <row r="64" spans="1:15" ht="12.75">
      <c r="A64" s="237" t="s">
        <v>482</v>
      </c>
      <c r="B64" s="237"/>
      <c r="C64" s="237" t="s">
        <v>481</v>
      </c>
      <c r="D64" s="237"/>
      <c r="E64" s="237"/>
      <c r="F64" s="237"/>
      <c r="G64" s="237"/>
      <c r="H64" s="237"/>
      <c r="I64" s="237"/>
      <c r="J64" s="237"/>
      <c r="K64" s="238">
        <v>2908.5</v>
      </c>
      <c r="L64" s="238"/>
      <c r="M64" s="238"/>
      <c r="N64" s="239" t="s">
        <v>134</v>
      </c>
      <c r="O64" s="239"/>
    </row>
    <row r="65" spans="1:15" ht="14.2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</row>
    <row r="66" spans="1:15" ht="14.2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</row>
    <row r="67" spans="1:15" ht="14.25">
      <c r="A67" s="157"/>
      <c r="B67" s="157"/>
      <c r="C67" s="247" t="s">
        <v>319</v>
      </c>
      <c r="D67" s="247"/>
      <c r="E67" s="247"/>
      <c r="F67" s="247"/>
      <c r="G67" s="247"/>
      <c r="H67" s="247"/>
      <c r="I67" s="247"/>
      <c r="J67" s="247"/>
      <c r="K67" s="248">
        <v>307200</v>
      </c>
      <c r="L67" s="248"/>
      <c r="M67" s="248"/>
      <c r="N67" s="157"/>
      <c r="O67" s="157"/>
    </row>
    <row r="68" spans="1:15" ht="12.75">
      <c r="A68" s="241" t="s">
        <v>430</v>
      </c>
      <c r="B68" s="241"/>
      <c r="C68" s="241" t="s">
        <v>431</v>
      </c>
      <c r="D68" s="241"/>
      <c r="E68" s="241"/>
      <c r="F68" s="241"/>
      <c r="G68" s="241"/>
      <c r="H68" s="241"/>
      <c r="I68" s="241"/>
      <c r="J68" s="241"/>
      <c r="K68" s="242">
        <v>307200</v>
      </c>
      <c r="L68" s="242"/>
      <c r="M68" s="242"/>
      <c r="N68" s="243" t="s">
        <v>483</v>
      </c>
      <c r="O68" s="243"/>
    </row>
    <row r="69" spans="1:15" ht="12.75">
      <c r="A69" s="244" t="s">
        <v>476</v>
      </c>
      <c r="B69" s="244"/>
      <c r="C69" s="244" t="s">
        <v>477</v>
      </c>
      <c r="D69" s="244"/>
      <c r="E69" s="244"/>
      <c r="F69" s="244"/>
      <c r="G69" s="244"/>
      <c r="H69" s="244"/>
      <c r="I69" s="244"/>
      <c r="J69" s="244"/>
      <c r="K69" s="245">
        <v>307200</v>
      </c>
      <c r="L69" s="245"/>
      <c r="M69" s="245"/>
      <c r="N69" s="246" t="s">
        <v>483</v>
      </c>
      <c r="O69" s="246"/>
    </row>
    <row r="70" spans="1:15" ht="12.75">
      <c r="A70" s="156"/>
      <c r="B70" s="156"/>
      <c r="C70" s="244"/>
      <c r="D70" s="244"/>
      <c r="E70" s="244"/>
      <c r="F70" s="244"/>
      <c r="G70" s="244"/>
      <c r="H70" s="244"/>
      <c r="I70" s="244"/>
      <c r="J70" s="244"/>
      <c r="K70" s="156"/>
      <c r="L70" s="156"/>
      <c r="M70" s="156"/>
      <c r="N70" s="156"/>
      <c r="O70" s="156"/>
    </row>
    <row r="71" spans="1:15" ht="12.75">
      <c r="A71" s="237" t="s">
        <v>484</v>
      </c>
      <c r="B71" s="237"/>
      <c r="C71" s="237" t="s">
        <v>485</v>
      </c>
      <c r="D71" s="237"/>
      <c r="E71" s="237"/>
      <c r="F71" s="237"/>
      <c r="G71" s="237"/>
      <c r="H71" s="237"/>
      <c r="I71" s="237"/>
      <c r="J71" s="237"/>
      <c r="K71" s="238">
        <v>7200</v>
      </c>
      <c r="L71" s="238"/>
      <c r="M71" s="238"/>
      <c r="N71" s="239" t="s">
        <v>168</v>
      </c>
      <c r="O71" s="239"/>
    </row>
    <row r="72" spans="1:15" ht="12.75">
      <c r="A72" s="237" t="s">
        <v>486</v>
      </c>
      <c r="B72" s="237"/>
      <c r="C72" s="237" t="s">
        <v>487</v>
      </c>
      <c r="D72" s="237"/>
      <c r="E72" s="237"/>
      <c r="F72" s="237"/>
      <c r="G72" s="237"/>
      <c r="H72" s="237"/>
      <c r="I72" s="237"/>
      <c r="J72" s="237"/>
      <c r="K72" s="238">
        <v>7200</v>
      </c>
      <c r="L72" s="238"/>
      <c r="M72" s="238"/>
      <c r="N72" s="239" t="s">
        <v>168</v>
      </c>
      <c r="O72" s="239"/>
    </row>
    <row r="73" spans="1:15" ht="12.75">
      <c r="A73" s="237" t="s">
        <v>488</v>
      </c>
      <c r="B73" s="237"/>
      <c r="C73" s="237" t="s">
        <v>489</v>
      </c>
      <c r="D73" s="237"/>
      <c r="E73" s="237"/>
      <c r="F73" s="237"/>
      <c r="G73" s="237"/>
      <c r="H73" s="237"/>
      <c r="I73" s="237"/>
      <c r="J73" s="237"/>
      <c r="K73" s="238">
        <v>7200</v>
      </c>
      <c r="L73" s="238"/>
      <c r="M73" s="238"/>
      <c r="N73" s="239" t="s">
        <v>168</v>
      </c>
      <c r="O73" s="239"/>
    </row>
    <row r="74" spans="1:15" ht="12.75">
      <c r="A74" s="237" t="s">
        <v>490</v>
      </c>
      <c r="B74" s="237"/>
      <c r="C74" s="237" t="s">
        <v>489</v>
      </c>
      <c r="D74" s="237"/>
      <c r="E74" s="237"/>
      <c r="F74" s="237"/>
      <c r="G74" s="237"/>
      <c r="H74" s="237"/>
      <c r="I74" s="237"/>
      <c r="J74" s="237"/>
      <c r="K74" s="238">
        <v>7200</v>
      </c>
      <c r="L74" s="238"/>
      <c r="M74" s="238"/>
      <c r="N74" s="239" t="s">
        <v>168</v>
      </c>
      <c r="O74" s="239"/>
    </row>
    <row r="75" spans="1:15" ht="12.75">
      <c r="A75" s="237" t="s">
        <v>491</v>
      </c>
      <c r="B75" s="237"/>
      <c r="C75" s="237" t="s">
        <v>492</v>
      </c>
      <c r="D75" s="237"/>
      <c r="E75" s="237"/>
      <c r="F75" s="237"/>
      <c r="G75" s="237"/>
      <c r="H75" s="237"/>
      <c r="I75" s="237"/>
      <c r="J75" s="237"/>
      <c r="K75" s="238">
        <v>300000</v>
      </c>
      <c r="L75" s="238"/>
      <c r="M75" s="238"/>
      <c r="N75" s="239" t="s">
        <v>493</v>
      </c>
      <c r="O75" s="239"/>
    </row>
    <row r="76" spans="1:15" ht="14.25">
      <c r="A76" s="157"/>
      <c r="B76" s="157"/>
      <c r="C76" s="237"/>
      <c r="D76" s="237"/>
      <c r="E76" s="237"/>
      <c r="F76" s="237"/>
      <c r="G76" s="237"/>
      <c r="H76" s="237"/>
      <c r="I76" s="237"/>
      <c r="J76" s="237"/>
      <c r="K76" s="157"/>
      <c r="L76" s="157"/>
      <c r="M76" s="157"/>
      <c r="N76" s="157"/>
      <c r="O76" s="157"/>
    </row>
    <row r="77" spans="1:15" ht="12.75">
      <c r="A77" s="237" t="s">
        <v>494</v>
      </c>
      <c r="B77" s="237"/>
      <c r="C77" s="237" t="s">
        <v>495</v>
      </c>
      <c r="D77" s="237"/>
      <c r="E77" s="237"/>
      <c r="F77" s="237"/>
      <c r="G77" s="237"/>
      <c r="H77" s="237"/>
      <c r="I77" s="237"/>
      <c r="J77" s="237"/>
      <c r="K77" s="238">
        <v>200000</v>
      </c>
      <c r="L77" s="238"/>
      <c r="M77" s="238"/>
      <c r="N77" s="239" t="s">
        <v>496</v>
      </c>
      <c r="O77" s="239"/>
    </row>
    <row r="78" spans="1:15" ht="14.25">
      <c r="A78" s="157"/>
      <c r="B78" s="157"/>
      <c r="C78" s="237"/>
      <c r="D78" s="237"/>
      <c r="E78" s="237"/>
      <c r="F78" s="237"/>
      <c r="G78" s="237"/>
      <c r="H78" s="237"/>
      <c r="I78" s="237"/>
      <c r="J78" s="237"/>
      <c r="K78" s="157"/>
      <c r="L78" s="157"/>
      <c r="M78" s="157"/>
      <c r="N78" s="157"/>
      <c r="O78" s="157"/>
    </row>
    <row r="79" spans="1:15" ht="12.75">
      <c r="A79" s="237" t="s">
        <v>497</v>
      </c>
      <c r="B79" s="237"/>
      <c r="C79" s="237" t="s">
        <v>498</v>
      </c>
      <c r="D79" s="237"/>
      <c r="E79" s="237"/>
      <c r="F79" s="237"/>
      <c r="G79" s="237"/>
      <c r="H79" s="237"/>
      <c r="I79" s="237"/>
      <c r="J79" s="237"/>
      <c r="K79" s="238">
        <v>200000</v>
      </c>
      <c r="L79" s="238"/>
      <c r="M79" s="238"/>
      <c r="N79" s="239" t="s">
        <v>496</v>
      </c>
      <c r="O79" s="239"/>
    </row>
    <row r="80" spans="1:15" ht="14.25">
      <c r="A80" s="157"/>
      <c r="B80" s="157"/>
      <c r="C80" s="237"/>
      <c r="D80" s="237"/>
      <c r="E80" s="237"/>
      <c r="F80" s="237"/>
      <c r="G80" s="237"/>
      <c r="H80" s="237"/>
      <c r="I80" s="237"/>
      <c r="J80" s="237"/>
      <c r="K80" s="157"/>
      <c r="L80" s="157"/>
      <c r="M80" s="157"/>
      <c r="N80" s="157"/>
      <c r="O80" s="157"/>
    </row>
    <row r="81" spans="1:15" ht="12.75">
      <c r="A81" s="237" t="s">
        <v>499</v>
      </c>
      <c r="B81" s="237"/>
      <c r="C81" s="237" t="s">
        <v>500</v>
      </c>
      <c r="D81" s="237"/>
      <c r="E81" s="237"/>
      <c r="F81" s="237"/>
      <c r="G81" s="237"/>
      <c r="H81" s="237"/>
      <c r="I81" s="237"/>
      <c r="J81" s="237"/>
      <c r="K81" s="238">
        <v>100000</v>
      </c>
      <c r="L81" s="238"/>
      <c r="M81" s="238"/>
      <c r="N81" s="239" t="s">
        <v>501</v>
      </c>
      <c r="O81" s="239"/>
    </row>
    <row r="82" spans="1:15" ht="14.25">
      <c r="A82" s="157"/>
      <c r="B82" s="157"/>
      <c r="C82" s="237"/>
      <c r="D82" s="237"/>
      <c r="E82" s="237"/>
      <c r="F82" s="237"/>
      <c r="G82" s="237"/>
      <c r="H82" s="237"/>
      <c r="I82" s="237"/>
      <c r="J82" s="237"/>
      <c r="K82" s="157"/>
      <c r="L82" s="157"/>
      <c r="M82" s="157"/>
      <c r="N82" s="157"/>
      <c r="O82" s="157"/>
    </row>
    <row r="83" spans="1:15" ht="12.75">
      <c r="A83" s="237" t="s">
        <v>502</v>
      </c>
      <c r="B83" s="237"/>
      <c r="C83" s="237" t="s">
        <v>503</v>
      </c>
      <c r="D83" s="237"/>
      <c r="E83" s="237"/>
      <c r="F83" s="237"/>
      <c r="G83" s="237"/>
      <c r="H83" s="237"/>
      <c r="I83" s="237"/>
      <c r="J83" s="237"/>
      <c r="K83" s="238">
        <v>2000</v>
      </c>
      <c r="L83" s="238"/>
      <c r="M83" s="238"/>
      <c r="N83" s="239" t="s">
        <v>298</v>
      </c>
      <c r="O83" s="239"/>
    </row>
    <row r="84" spans="1:15" ht="14.25">
      <c r="A84" s="157"/>
      <c r="B84" s="157"/>
      <c r="C84" s="237"/>
      <c r="D84" s="237"/>
      <c r="E84" s="237"/>
      <c r="F84" s="237"/>
      <c r="G84" s="237"/>
      <c r="H84" s="237"/>
      <c r="I84" s="237"/>
      <c r="J84" s="237"/>
      <c r="K84" s="157"/>
      <c r="L84" s="157"/>
      <c r="M84" s="157"/>
      <c r="N84" s="157"/>
      <c r="O84" s="157"/>
    </row>
    <row r="85" spans="1:15" ht="12.75">
      <c r="A85" s="237" t="s">
        <v>504</v>
      </c>
      <c r="B85" s="237"/>
      <c r="C85" s="237" t="s">
        <v>505</v>
      </c>
      <c r="D85" s="237"/>
      <c r="E85" s="237"/>
      <c r="F85" s="237"/>
      <c r="G85" s="237"/>
      <c r="H85" s="237"/>
      <c r="I85" s="237"/>
      <c r="J85" s="237"/>
      <c r="K85" s="238">
        <v>98000</v>
      </c>
      <c r="L85" s="238"/>
      <c r="M85" s="238"/>
      <c r="N85" s="239" t="s">
        <v>506</v>
      </c>
      <c r="O85" s="239"/>
    </row>
    <row r="86" spans="1:15" ht="14.25">
      <c r="A86" s="157"/>
      <c r="B86" s="157"/>
      <c r="C86" s="237"/>
      <c r="D86" s="237"/>
      <c r="E86" s="237"/>
      <c r="F86" s="237"/>
      <c r="G86" s="237"/>
      <c r="H86" s="237"/>
      <c r="I86" s="237"/>
      <c r="J86" s="237"/>
      <c r="K86" s="157"/>
      <c r="L86" s="157"/>
      <c r="M86" s="157"/>
      <c r="N86" s="157"/>
      <c r="O86" s="157"/>
    </row>
    <row r="87" spans="1:15" ht="12.75">
      <c r="A87" s="237" t="s">
        <v>507</v>
      </c>
      <c r="B87" s="237"/>
      <c r="C87" s="237" t="s">
        <v>505</v>
      </c>
      <c r="D87" s="237"/>
      <c r="E87" s="237"/>
      <c r="F87" s="237"/>
      <c r="G87" s="237"/>
      <c r="H87" s="237"/>
      <c r="I87" s="237"/>
      <c r="J87" s="237"/>
      <c r="K87" s="238">
        <v>98000</v>
      </c>
      <c r="L87" s="238"/>
      <c r="M87" s="238"/>
      <c r="N87" s="239" t="s">
        <v>506</v>
      </c>
      <c r="O87" s="239"/>
    </row>
    <row r="88" spans="1:15" ht="14.25">
      <c r="A88" s="157"/>
      <c r="B88" s="157"/>
      <c r="C88" s="237"/>
      <c r="D88" s="237"/>
      <c r="E88" s="237"/>
      <c r="F88" s="237"/>
      <c r="G88" s="237"/>
      <c r="H88" s="237"/>
      <c r="I88" s="237"/>
      <c r="J88" s="237"/>
      <c r="K88" s="157"/>
      <c r="L88" s="157"/>
      <c r="M88" s="157"/>
      <c r="N88" s="157"/>
      <c r="O88" s="157"/>
    </row>
    <row r="89" spans="1:15" ht="14.2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</row>
    <row r="90" spans="1:15" ht="14.2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</row>
    <row r="91" spans="1:15" ht="14.25">
      <c r="A91" s="157"/>
      <c r="B91" s="157"/>
      <c r="C91" s="247" t="s">
        <v>419</v>
      </c>
      <c r="D91" s="247"/>
      <c r="E91" s="247"/>
      <c r="F91" s="247"/>
      <c r="G91" s="247"/>
      <c r="H91" s="247"/>
      <c r="I91" s="247"/>
      <c r="J91" s="247"/>
      <c r="K91" s="248">
        <v>92145</v>
      </c>
      <c r="L91" s="248"/>
      <c r="M91" s="248"/>
      <c r="N91" s="157"/>
      <c r="O91" s="157"/>
    </row>
    <row r="92" spans="1:15" ht="12.75">
      <c r="A92" s="241" t="s">
        <v>430</v>
      </c>
      <c r="B92" s="241"/>
      <c r="C92" s="241" t="s">
        <v>431</v>
      </c>
      <c r="D92" s="241"/>
      <c r="E92" s="241"/>
      <c r="F92" s="241"/>
      <c r="G92" s="241"/>
      <c r="H92" s="241"/>
      <c r="I92" s="241"/>
      <c r="J92" s="241"/>
      <c r="K92" s="242">
        <v>92145</v>
      </c>
      <c r="L92" s="242"/>
      <c r="M92" s="242"/>
      <c r="N92" s="243" t="s">
        <v>508</v>
      </c>
      <c r="O92" s="243"/>
    </row>
    <row r="93" spans="1:15" ht="12.75">
      <c r="A93" s="244" t="s">
        <v>476</v>
      </c>
      <c r="B93" s="244"/>
      <c r="C93" s="244" t="s">
        <v>477</v>
      </c>
      <c r="D93" s="244"/>
      <c r="E93" s="244"/>
      <c r="F93" s="244"/>
      <c r="G93" s="244"/>
      <c r="H93" s="244"/>
      <c r="I93" s="244"/>
      <c r="J93" s="244"/>
      <c r="K93" s="245">
        <v>92145</v>
      </c>
      <c r="L93" s="245"/>
      <c r="M93" s="245"/>
      <c r="N93" s="246" t="s">
        <v>508</v>
      </c>
      <c r="O93" s="246"/>
    </row>
    <row r="94" spans="1:15" ht="12.75">
      <c r="A94" s="156"/>
      <c r="B94" s="156"/>
      <c r="C94" s="244"/>
      <c r="D94" s="244"/>
      <c r="E94" s="244"/>
      <c r="F94" s="244"/>
      <c r="G94" s="244"/>
      <c r="H94" s="244"/>
      <c r="I94" s="244"/>
      <c r="J94" s="244"/>
      <c r="K94" s="156"/>
      <c r="L94" s="156"/>
      <c r="M94" s="156"/>
      <c r="N94" s="156"/>
      <c r="O94" s="156"/>
    </row>
    <row r="95" spans="1:15" ht="12.75">
      <c r="A95" s="237" t="s">
        <v>478</v>
      </c>
      <c r="B95" s="237"/>
      <c r="C95" s="237" t="s">
        <v>479</v>
      </c>
      <c r="D95" s="237"/>
      <c r="E95" s="237"/>
      <c r="F95" s="237"/>
      <c r="G95" s="237"/>
      <c r="H95" s="237"/>
      <c r="I95" s="237"/>
      <c r="J95" s="237"/>
      <c r="K95" s="238">
        <v>92145</v>
      </c>
      <c r="L95" s="238"/>
      <c r="M95" s="238"/>
      <c r="N95" s="239" t="s">
        <v>508</v>
      </c>
      <c r="O95" s="239"/>
    </row>
    <row r="96" spans="1:15" ht="12.75">
      <c r="A96" s="237" t="s">
        <v>509</v>
      </c>
      <c r="B96" s="237"/>
      <c r="C96" s="237" t="s">
        <v>510</v>
      </c>
      <c r="D96" s="237"/>
      <c r="E96" s="237"/>
      <c r="F96" s="237"/>
      <c r="G96" s="237"/>
      <c r="H96" s="237"/>
      <c r="I96" s="237"/>
      <c r="J96" s="237"/>
      <c r="K96" s="238">
        <v>92145</v>
      </c>
      <c r="L96" s="238"/>
      <c r="M96" s="238"/>
      <c r="N96" s="239" t="s">
        <v>508</v>
      </c>
      <c r="O96" s="239"/>
    </row>
    <row r="97" spans="1:15" ht="14.25">
      <c r="A97" s="157"/>
      <c r="B97" s="157"/>
      <c r="C97" s="237"/>
      <c r="D97" s="237"/>
      <c r="E97" s="237"/>
      <c r="F97" s="237"/>
      <c r="G97" s="237"/>
      <c r="H97" s="237"/>
      <c r="I97" s="237"/>
      <c r="J97" s="237"/>
      <c r="K97" s="157"/>
      <c r="L97" s="157"/>
      <c r="M97" s="157"/>
      <c r="N97" s="157"/>
      <c r="O97" s="157"/>
    </row>
    <row r="98" spans="1:15" ht="12.75">
      <c r="A98" s="237" t="s">
        <v>511</v>
      </c>
      <c r="B98" s="237"/>
      <c r="C98" s="237" t="s">
        <v>510</v>
      </c>
      <c r="D98" s="237"/>
      <c r="E98" s="237"/>
      <c r="F98" s="237"/>
      <c r="G98" s="237"/>
      <c r="H98" s="237"/>
      <c r="I98" s="237"/>
      <c r="J98" s="237"/>
      <c r="K98" s="238">
        <v>92145</v>
      </c>
      <c r="L98" s="238"/>
      <c r="M98" s="238"/>
      <c r="N98" s="239" t="s">
        <v>508</v>
      </c>
      <c r="O98" s="239"/>
    </row>
    <row r="99" spans="1:15" ht="14.25">
      <c r="A99" s="157"/>
      <c r="B99" s="157"/>
      <c r="C99" s="237"/>
      <c r="D99" s="237"/>
      <c r="E99" s="237"/>
      <c r="F99" s="237"/>
      <c r="G99" s="237"/>
      <c r="H99" s="237"/>
      <c r="I99" s="237"/>
      <c r="J99" s="237"/>
      <c r="K99" s="157"/>
      <c r="L99" s="157"/>
      <c r="M99" s="157"/>
      <c r="N99" s="157"/>
      <c r="O99" s="157"/>
    </row>
    <row r="100" spans="1:15" ht="14.2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</row>
    <row r="101" spans="1:15" ht="14.25">
      <c r="A101" s="157"/>
      <c r="B101" s="157"/>
      <c r="C101" s="247" t="s">
        <v>332</v>
      </c>
      <c r="D101" s="247"/>
      <c r="E101" s="247"/>
      <c r="F101" s="247"/>
      <c r="G101" s="247"/>
      <c r="H101" s="247"/>
      <c r="I101" s="247"/>
      <c r="J101" s="247"/>
      <c r="K101" s="248">
        <v>6000</v>
      </c>
      <c r="L101" s="248"/>
      <c r="M101" s="248"/>
      <c r="N101" s="249" t="s">
        <v>512</v>
      </c>
      <c r="O101" s="249"/>
    </row>
    <row r="102" spans="1:15" ht="14.2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</row>
    <row r="103" spans="1:15" ht="14.25">
      <c r="A103" s="157"/>
      <c r="B103" s="157"/>
      <c r="C103" s="247" t="s">
        <v>333</v>
      </c>
      <c r="D103" s="247"/>
      <c r="E103" s="247"/>
      <c r="F103" s="247"/>
      <c r="G103" s="247"/>
      <c r="H103" s="247"/>
      <c r="I103" s="247"/>
      <c r="J103" s="247"/>
      <c r="K103" s="248">
        <v>6000</v>
      </c>
      <c r="L103" s="248"/>
      <c r="M103" s="248"/>
      <c r="N103" s="157"/>
      <c r="O103" s="157"/>
    </row>
    <row r="104" spans="1:15" ht="12.75">
      <c r="A104" s="241" t="s">
        <v>430</v>
      </c>
      <c r="B104" s="241"/>
      <c r="C104" s="241" t="s">
        <v>431</v>
      </c>
      <c r="D104" s="241"/>
      <c r="E104" s="241"/>
      <c r="F104" s="241"/>
      <c r="G104" s="241"/>
      <c r="H104" s="241"/>
      <c r="I104" s="241"/>
      <c r="J104" s="241"/>
      <c r="K104" s="242">
        <v>6000</v>
      </c>
      <c r="L104" s="242"/>
      <c r="M104" s="242"/>
      <c r="N104" s="243" t="s">
        <v>512</v>
      </c>
      <c r="O104" s="243"/>
    </row>
    <row r="105" spans="1:15" ht="12.75">
      <c r="A105" s="244" t="s">
        <v>442</v>
      </c>
      <c r="B105" s="244"/>
      <c r="C105" s="244" t="s">
        <v>443</v>
      </c>
      <c r="D105" s="244"/>
      <c r="E105" s="244"/>
      <c r="F105" s="244"/>
      <c r="G105" s="244"/>
      <c r="H105" s="244"/>
      <c r="I105" s="244"/>
      <c r="J105" s="244"/>
      <c r="K105" s="245">
        <v>6000</v>
      </c>
      <c r="L105" s="245"/>
      <c r="M105" s="245"/>
      <c r="N105" s="246" t="s">
        <v>512</v>
      </c>
      <c r="O105" s="246"/>
    </row>
    <row r="106" spans="1:15" ht="12.75">
      <c r="A106" s="156"/>
      <c r="B106" s="156"/>
      <c r="C106" s="244"/>
      <c r="D106" s="244"/>
      <c r="E106" s="244"/>
      <c r="F106" s="244"/>
      <c r="G106" s="244"/>
      <c r="H106" s="244"/>
      <c r="I106" s="244"/>
      <c r="J106" s="244"/>
      <c r="K106" s="156"/>
      <c r="L106" s="156"/>
      <c r="M106" s="156"/>
      <c r="N106" s="156"/>
      <c r="O106" s="156"/>
    </row>
    <row r="107" spans="1:15" ht="12.75">
      <c r="A107" s="237" t="s">
        <v>513</v>
      </c>
      <c r="B107" s="237"/>
      <c r="C107" s="237" t="s">
        <v>514</v>
      </c>
      <c r="D107" s="237"/>
      <c r="E107" s="237"/>
      <c r="F107" s="237"/>
      <c r="G107" s="237"/>
      <c r="H107" s="237"/>
      <c r="I107" s="237"/>
      <c r="J107" s="237"/>
      <c r="K107" s="238">
        <v>6000</v>
      </c>
      <c r="L107" s="238"/>
      <c r="M107" s="238"/>
      <c r="N107" s="239" t="s">
        <v>512</v>
      </c>
      <c r="O107" s="239"/>
    </row>
    <row r="108" spans="1:15" ht="12.75">
      <c r="A108" s="237" t="s">
        <v>515</v>
      </c>
      <c r="B108" s="237"/>
      <c r="C108" s="237" t="s">
        <v>516</v>
      </c>
      <c r="D108" s="237"/>
      <c r="E108" s="237"/>
      <c r="F108" s="237"/>
      <c r="G108" s="237"/>
      <c r="H108" s="237"/>
      <c r="I108" s="237"/>
      <c r="J108" s="237"/>
      <c r="K108" s="238">
        <v>6000</v>
      </c>
      <c r="L108" s="238"/>
      <c r="M108" s="238"/>
      <c r="N108" s="239" t="s">
        <v>512</v>
      </c>
      <c r="O108" s="239"/>
    </row>
    <row r="109" spans="1:15" ht="12.75">
      <c r="A109" s="237" t="s">
        <v>517</v>
      </c>
      <c r="B109" s="237"/>
      <c r="C109" s="237" t="s">
        <v>518</v>
      </c>
      <c r="D109" s="237"/>
      <c r="E109" s="237"/>
      <c r="F109" s="237"/>
      <c r="G109" s="237"/>
      <c r="H109" s="237"/>
      <c r="I109" s="237"/>
      <c r="J109" s="237"/>
      <c r="K109" s="238">
        <v>6000</v>
      </c>
      <c r="L109" s="238"/>
      <c r="M109" s="238"/>
      <c r="N109" s="239" t="s">
        <v>512</v>
      </c>
      <c r="O109" s="239"/>
    </row>
    <row r="110" spans="1:15" ht="14.2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</row>
    <row r="111" spans="1:15" ht="14.25">
      <c r="A111" s="157"/>
      <c r="B111" s="157"/>
      <c r="C111" s="247" t="s">
        <v>334</v>
      </c>
      <c r="D111" s="247"/>
      <c r="E111" s="247"/>
      <c r="F111" s="247"/>
      <c r="G111" s="247"/>
      <c r="H111" s="247"/>
      <c r="I111" s="247"/>
      <c r="J111" s="247"/>
      <c r="K111" s="248">
        <v>500</v>
      </c>
      <c r="L111" s="248"/>
      <c r="M111" s="248"/>
      <c r="N111" s="249" t="s">
        <v>197</v>
      </c>
      <c r="O111" s="249"/>
    </row>
    <row r="112" spans="1:15" ht="14.2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</row>
    <row r="113" spans="1:15" ht="14.25">
      <c r="A113" s="157"/>
      <c r="B113" s="157"/>
      <c r="C113" s="247" t="s">
        <v>335</v>
      </c>
      <c r="D113" s="247"/>
      <c r="E113" s="247"/>
      <c r="F113" s="247"/>
      <c r="G113" s="247"/>
      <c r="H113" s="247"/>
      <c r="I113" s="247"/>
      <c r="J113" s="247"/>
      <c r="K113" s="248">
        <v>500</v>
      </c>
      <c r="L113" s="248"/>
      <c r="M113" s="248"/>
      <c r="N113" s="157"/>
      <c r="O113" s="157"/>
    </row>
    <row r="114" spans="1:15" ht="12.75">
      <c r="A114" s="241" t="s">
        <v>430</v>
      </c>
      <c r="B114" s="241"/>
      <c r="C114" s="241" t="s">
        <v>431</v>
      </c>
      <c r="D114" s="241"/>
      <c r="E114" s="241"/>
      <c r="F114" s="241"/>
      <c r="G114" s="241"/>
      <c r="H114" s="241"/>
      <c r="I114" s="241"/>
      <c r="J114" s="241"/>
      <c r="K114" s="242">
        <v>500</v>
      </c>
      <c r="L114" s="242"/>
      <c r="M114" s="242"/>
      <c r="N114" s="243" t="s">
        <v>197</v>
      </c>
      <c r="O114" s="243"/>
    </row>
    <row r="115" spans="1:15" ht="12.75">
      <c r="A115" s="244" t="s">
        <v>454</v>
      </c>
      <c r="B115" s="244"/>
      <c r="C115" s="244" t="s">
        <v>455</v>
      </c>
      <c r="D115" s="244"/>
      <c r="E115" s="244"/>
      <c r="F115" s="244"/>
      <c r="G115" s="244"/>
      <c r="H115" s="244"/>
      <c r="I115" s="244"/>
      <c r="J115" s="244"/>
      <c r="K115" s="245">
        <v>500</v>
      </c>
      <c r="L115" s="245"/>
      <c r="M115" s="245"/>
      <c r="N115" s="246" t="s">
        <v>197</v>
      </c>
      <c r="O115" s="246"/>
    </row>
    <row r="116" spans="1:15" ht="12.75">
      <c r="A116" s="156"/>
      <c r="B116" s="156"/>
      <c r="C116" s="244"/>
      <c r="D116" s="244"/>
      <c r="E116" s="244"/>
      <c r="F116" s="244"/>
      <c r="G116" s="244"/>
      <c r="H116" s="244"/>
      <c r="I116" s="244"/>
      <c r="J116" s="244"/>
      <c r="K116" s="156"/>
      <c r="L116" s="156"/>
      <c r="M116" s="156"/>
      <c r="N116" s="156"/>
      <c r="O116" s="156"/>
    </row>
    <row r="117" spans="1:15" ht="12.75">
      <c r="A117" s="237" t="s">
        <v>456</v>
      </c>
      <c r="B117" s="237"/>
      <c r="C117" s="237" t="s">
        <v>457</v>
      </c>
      <c r="D117" s="237"/>
      <c r="E117" s="237"/>
      <c r="F117" s="237"/>
      <c r="G117" s="237"/>
      <c r="H117" s="237"/>
      <c r="I117" s="237"/>
      <c r="J117" s="237"/>
      <c r="K117" s="238">
        <v>500</v>
      </c>
      <c r="L117" s="238"/>
      <c r="M117" s="238"/>
      <c r="N117" s="239" t="s">
        <v>197</v>
      </c>
      <c r="O117" s="239"/>
    </row>
    <row r="118" spans="1:15" ht="12.75">
      <c r="A118" s="237" t="s">
        <v>458</v>
      </c>
      <c r="B118" s="237"/>
      <c r="C118" s="237" t="s">
        <v>459</v>
      </c>
      <c r="D118" s="237"/>
      <c r="E118" s="237"/>
      <c r="F118" s="237"/>
      <c r="G118" s="237"/>
      <c r="H118" s="237"/>
      <c r="I118" s="237"/>
      <c r="J118" s="237"/>
      <c r="K118" s="238">
        <v>500</v>
      </c>
      <c r="L118" s="238"/>
      <c r="M118" s="238"/>
      <c r="N118" s="239" t="s">
        <v>197</v>
      </c>
      <c r="O118" s="239"/>
    </row>
    <row r="119" spans="1:15" ht="12.75">
      <c r="A119" s="237" t="s">
        <v>519</v>
      </c>
      <c r="B119" s="237"/>
      <c r="C119" s="237" t="s">
        <v>520</v>
      </c>
      <c r="D119" s="237"/>
      <c r="E119" s="237"/>
      <c r="F119" s="237"/>
      <c r="G119" s="237"/>
      <c r="H119" s="237"/>
      <c r="I119" s="237"/>
      <c r="J119" s="237"/>
      <c r="K119" s="238">
        <v>500</v>
      </c>
      <c r="L119" s="238"/>
      <c r="M119" s="238"/>
      <c r="N119" s="239" t="s">
        <v>197</v>
      </c>
      <c r="O119" s="239"/>
    </row>
    <row r="120" spans="1:15" ht="12.75">
      <c r="A120" s="237" t="s">
        <v>521</v>
      </c>
      <c r="B120" s="237"/>
      <c r="C120" s="237" t="s">
        <v>520</v>
      </c>
      <c r="D120" s="237"/>
      <c r="E120" s="237"/>
      <c r="F120" s="237"/>
      <c r="G120" s="237"/>
      <c r="H120" s="237"/>
      <c r="I120" s="237"/>
      <c r="J120" s="237"/>
      <c r="K120" s="238">
        <v>500</v>
      </c>
      <c r="L120" s="238"/>
      <c r="M120" s="238"/>
      <c r="N120" s="239" t="s">
        <v>197</v>
      </c>
      <c r="O120" s="239"/>
    </row>
    <row r="121" spans="1:15" ht="12.75">
      <c r="A121" s="149"/>
      <c r="B121" s="149"/>
      <c r="C121" s="237"/>
      <c r="D121" s="237"/>
      <c r="E121" s="237"/>
      <c r="F121" s="237"/>
      <c r="G121" s="237"/>
      <c r="H121" s="237"/>
      <c r="I121" s="237"/>
      <c r="J121" s="237"/>
      <c r="K121" s="149"/>
      <c r="L121" s="149"/>
      <c r="M121" s="149"/>
      <c r="N121" s="149"/>
      <c r="O121" s="149"/>
    </row>
    <row r="122" spans="1:15" ht="12.7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5" ht="12.75">
      <c r="A123" s="149"/>
      <c r="B123" s="149"/>
      <c r="C123" s="247" t="s">
        <v>336</v>
      </c>
      <c r="D123" s="247"/>
      <c r="E123" s="247"/>
      <c r="F123" s="247"/>
      <c r="G123" s="247"/>
      <c r="H123" s="247"/>
      <c r="I123" s="247"/>
      <c r="J123" s="247"/>
      <c r="K123" s="248">
        <v>3636385</v>
      </c>
      <c r="L123" s="248"/>
      <c r="M123" s="248"/>
      <c r="N123" s="249" t="s">
        <v>522</v>
      </c>
      <c r="O123" s="249"/>
    </row>
    <row r="124" spans="1:15" ht="12.7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1:15" ht="12.75">
      <c r="A125" s="149"/>
      <c r="B125" s="149"/>
      <c r="C125" s="247" t="s">
        <v>338</v>
      </c>
      <c r="D125" s="247"/>
      <c r="E125" s="247"/>
      <c r="F125" s="247"/>
      <c r="G125" s="247"/>
      <c r="H125" s="247"/>
      <c r="I125" s="247"/>
      <c r="J125" s="247"/>
      <c r="K125" s="248">
        <v>3636385</v>
      </c>
      <c r="L125" s="248"/>
      <c r="M125" s="248"/>
      <c r="N125" s="149"/>
      <c r="O125" s="149"/>
    </row>
    <row r="126" spans="1:15" ht="12.75">
      <c r="A126" s="241" t="s">
        <v>430</v>
      </c>
      <c r="B126" s="241"/>
      <c r="C126" s="241" t="s">
        <v>431</v>
      </c>
      <c r="D126" s="241"/>
      <c r="E126" s="241"/>
      <c r="F126" s="241"/>
      <c r="G126" s="241"/>
      <c r="H126" s="241"/>
      <c r="I126" s="241"/>
      <c r="J126" s="241"/>
      <c r="K126" s="242">
        <v>3636385</v>
      </c>
      <c r="L126" s="242"/>
      <c r="M126" s="242"/>
      <c r="N126" s="243" t="s">
        <v>522</v>
      </c>
      <c r="O126" s="243"/>
    </row>
    <row r="127" spans="1:15" ht="12.75">
      <c r="A127" s="244" t="s">
        <v>476</v>
      </c>
      <c r="B127" s="244"/>
      <c r="C127" s="244" t="s">
        <v>477</v>
      </c>
      <c r="D127" s="244"/>
      <c r="E127" s="244"/>
      <c r="F127" s="244"/>
      <c r="G127" s="244"/>
      <c r="H127" s="244"/>
      <c r="I127" s="244"/>
      <c r="J127" s="244"/>
      <c r="K127" s="245">
        <v>3636385</v>
      </c>
      <c r="L127" s="245"/>
      <c r="M127" s="245"/>
      <c r="N127" s="246" t="s">
        <v>522</v>
      </c>
      <c r="O127" s="246"/>
    </row>
    <row r="128" spans="1:15" ht="12.75">
      <c r="A128" s="156"/>
      <c r="B128" s="156"/>
      <c r="C128" s="244"/>
      <c r="D128" s="244"/>
      <c r="E128" s="244"/>
      <c r="F128" s="244"/>
      <c r="G128" s="244"/>
      <c r="H128" s="244"/>
      <c r="I128" s="244"/>
      <c r="J128" s="244"/>
      <c r="K128" s="156"/>
      <c r="L128" s="156"/>
      <c r="M128" s="156"/>
      <c r="N128" s="156"/>
      <c r="O128" s="156"/>
    </row>
    <row r="129" spans="1:15" ht="12.75">
      <c r="A129" s="237" t="s">
        <v>491</v>
      </c>
      <c r="B129" s="237"/>
      <c r="C129" s="237" t="s">
        <v>492</v>
      </c>
      <c r="D129" s="237"/>
      <c r="E129" s="237"/>
      <c r="F129" s="237"/>
      <c r="G129" s="237"/>
      <c r="H129" s="237"/>
      <c r="I129" s="237"/>
      <c r="J129" s="237"/>
      <c r="K129" s="238">
        <v>3636385</v>
      </c>
      <c r="L129" s="238"/>
      <c r="M129" s="238"/>
      <c r="N129" s="239" t="s">
        <v>522</v>
      </c>
      <c r="O129" s="239"/>
    </row>
    <row r="130" spans="1:15" ht="14.25">
      <c r="A130" s="157"/>
      <c r="B130" s="157"/>
      <c r="C130" s="237"/>
      <c r="D130" s="237"/>
      <c r="E130" s="237"/>
      <c r="F130" s="237"/>
      <c r="G130" s="237"/>
      <c r="H130" s="237"/>
      <c r="I130" s="237"/>
      <c r="J130" s="237"/>
      <c r="K130" s="157"/>
      <c r="L130" s="157"/>
      <c r="M130" s="157"/>
      <c r="N130" s="157"/>
      <c r="O130" s="157"/>
    </row>
    <row r="131" spans="1:15" ht="12.75">
      <c r="A131" s="237" t="s">
        <v>494</v>
      </c>
      <c r="B131" s="237"/>
      <c r="C131" s="237" t="s">
        <v>495</v>
      </c>
      <c r="D131" s="237"/>
      <c r="E131" s="237"/>
      <c r="F131" s="237"/>
      <c r="G131" s="237"/>
      <c r="H131" s="237"/>
      <c r="I131" s="237"/>
      <c r="J131" s="237"/>
      <c r="K131" s="238">
        <v>3636385</v>
      </c>
      <c r="L131" s="238"/>
      <c r="M131" s="238"/>
      <c r="N131" s="239" t="s">
        <v>522</v>
      </c>
      <c r="O131" s="239"/>
    </row>
    <row r="132" spans="1:15" ht="14.25">
      <c r="A132" s="157"/>
      <c r="B132" s="157"/>
      <c r="C132" s="237"/>
      <c r="D132" s="237"/>
      <c r="E132" s="237"/>
      <c r="F132" s="237"/>
      <c r="G132" s="237"/>
      <c r="H132" s="237"/>
      <c r="I132" s="237"/>
      <c r="J132" s="237"/>
      <c r="K132" s="157"/>
      <c r="L132" s="157"/>
      <c r="M132" s="157"/>
      <c r="N132" s="157"/>
      <c r="O132" s="157"/>
    </row>
    <row r="133" spans="1:15" ht="12.75">
      <c r="A133" s="237" t="s">
        <v>523</v>
      </c>
      <c r="B133" s="237"/>
      <c r="C133" s="237" t="s">
        <v>524</v>
      </c>
      <c r="D133" s="237"/>
      <c r="E133" s="237"/>
      <c r="F133" s="237"/>
      <c r="G133" s="237"/>
      <c r="H133" s="237"/>
      <c r="I133" s="237"/>
      <c r="J133" s="237"/>
      <c r="K133" s="238">
        <v>3636385</v>
      </c>
      <c r="L133" s="238"/>
      <c r="M133" s="238"/>
      <c r="N133" s="239" t="s">
        <v>522</v>
      </c>
      <c r="O133" s="239"/>
    </row>
    <row r="134" spans="1:15" ht="14.25">
      <c r="A134" s="157"/>
      <c r="B134" s="157"/>
      <c r="C134" s="237"/>
      <c r="D134" s="237"/>
      <c r="E134" s="237"/>
      <c r="F134" s="237"/>
      <c r="G134" s="237"/>
      <c r="H134" s="237"/>
      <c r="I134" s="237"/>
      <c r="J134" s="237"/>
      <c r="K134" s="157"/>
      <c r="L134" s="157"/>
      <c r="M134" s="157"/>
      <c r="N134" s="157"/>
      <c r="O134" s="157"/>
    </row>
    <row r="135" spans="1:15" ht="14.2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</row>
    <row r="136" spans="1:15" ht="14.25">
      <c r="A136" s="157"/>
      <c r="B136" s="157"/>
      <c r="C136" s="240" t="s">
        <v>525</v>
      </c>
      <c r="D136" s="240"/>
      <c r="E136" s="240"/>
      <c r="F136" s="240"/>
      <c r="G136" s="240"/>
      <c r="H136" s="240"/>
      <c r="I136" s="240"/>
      <c r="J136" s="240"/>
      <c r="K136" s="157"/>
      <c r="L136" s="157"/>
      <c r="M136" s="157"/>
      <c r="N136" s="157"/>
      <c r="O136" s="157"/>
    </row>
    <row r="137" spans="1:15" ht="14.25">
      <c r="A137" s="157"/>
      <c r="B137" s="157"/>
      <c r="C137" s="240"/>
      <c r="D137" s="240"/>
      <c r="E137" s="240"/>
      <c r="F137" s="240"/>
      <c r="G137" s="240"/>
      <c r="H137" s="240"/>
      <c r="I137" s="240"/>
      <c r="J137" s="240"/>
      <c r="K137" s="157"/>
      <c r="L137" s="157"/>
      <c r="M137" s="157"/>
      <c r="N137" s="157"/>
      <c r="O137" s="157"/>
    </row>
  </sheetData>
  <sheetProtection/>
  <mergeCells count="300">
    <mergeCell ref="A3:D3"/>
    <mergeCell ref="A4:D4"/>
    <mergeCell ref="A5:D5"/>
    <mergeCell ref="A6:D6"/>
    <mergeCell ref="A8:N8"/>
    <mergeCell ref="A9:N10"/>
    <mergeCell ref="A11:N11"/>
    <mergeCell ref="A15:E15"/>
    <mergeCell ref="K15:M15"/>
    <mergeCell ref="N15:O15"/>
    <mergeCell ref="A17:B17"/>
    <mergeCell ref="C17:I17"/>
    <mergeCell ref="K17:M17"/>
    <mergeCell ref="N17:O17"/>
    <mergeCell ref="A19:B19"/>
    <mergeCell ref="C19:F19"/>
    <mergeCell ref="L19:M19"/>
    <mergeCell ref="C22:J22"/>
    <mergeCell ref="K22:M22"/>
    <mergeCell ref="N22:O22"/>
    <mergeCell ref="C24:J24"/>
    <mergeCell ref="K24:M24"/>
    <mergeCell ref="A25:B25"/>
    <mergeCell ref="C25:J25"/>
    <mergeCell ref="K25:M25"/>
    <mergeCell ref="N25:O25"/>
    <mergeCell ref="A26:B26"/>
    <mergeCell ref="C26:J26"/>
    <mergeCell ref="K26:M26"/>
    <mergeCell ref="N26:O26"/>
    <mergeCell ref="A27:B27"/>
    <mergeCell ref="C27:J27"/>
    <mergeCell ref="K27:M27"/>
    <mergeCell ref="N27:O27"/>
    <mergeCell ref="A28:B28"/>
    <mergeCell ref="C28:J28"/>
    <mergeCell ref="K28:M28"/>
    <mergeCell ref="N28:O28"/>
    <mergeCell ref="A29:B29"/>
    <mergeCell ref="C29:J29"/>
    <mergeCell ref="K29:M29"/>
    <mergeCell ref="N29:O29"/>
    <mergeCell ref="A30:B30"/>
    <mergeCell ref="C30:J30"/>
    <mergeCell ref="K30:M30"/>
    <mergeCell ref="N30:O30"/>
    <mergeCell ref="A31:B31"/>
    <mergeCell ref="C31:J32"/>
    <mergeCell ref="K31:M31"/>
    <mergeCell ref="N31:O31"/>
    <mergeCell ref="A33:B33"/>
    <mergeCell ref="C33:J33"/>
    <mergeCell ref="K33:M33"/>
    <mergeCell ref="N33:O33"/>
    <mergeCell ref="A34:B34"/>
    <mergeCell ref="C34:J34"/>
    <mergeCell ref="K34:M34"/>
    <mergeCell ref="N34:O34"/>
    <mergeCell ref="A35:B35"/>
    <mergeCell ref="C35:J35"/>
    <mergeCell ref="K35:M35"/>
    <mergeCell ref="N35:O35"/>
    <mergeCell ref="A36:B36"/>
    <mergeCell ref="C36:J36"/>
    <mergeCell ref="K36:M36"/>
    <mergeCell ref="N36:O36"/>
    <mergeCell ref="A37:B37"/>
    <mergeCell ref="C37:J37"/>
    <mergeCell ref="K37:M37"/>
    <mergeCell ref="N37:O37"/>
    <mergeCell ref="C39:J39"/>
    <mergeCell ref="K39:M39"/>
    <mergeCell ref="N39:O39"/>
    <mergeCell ref="C41:J41"/>
    <mergeCell ref="K41:M41"/>
    <mergeCell ref="A42:B42"/>
    <mergeCell ref="C42:J42"/>
    <mergeCell ref="K42:M42"/>
    <mergeCell ref="N42:O42"/>
    <mergeCell ref="A43:B43"/>
    <mergeCell ref="C43:J44"/>
    <mergeCell ref="K43:M43"/>
    <mergeCell ref="N43:O43"/>
    <mergeCell ref="A45:B45"/>
    <mergeCell ref="C45:J45"/>
    <mergeCell ref="K45:M45"/>
    <mergeCell ref="N45:O45"/>
    <mergeCell ref="A46:B46"/>
    <mergeCell ref="C46:J46"/>
    <mergeCell ref="K46:M46"/>
    <mergeCell ref="N46:O46"/>
    <mergeCell ref="A47:B47"/>
    <mergeCell ref="C47:J47"/>
    <mergeCell ref="K47:M47"/>
    <mergeCell ref="N47:O47"/>
    <mergeCell ref="A48:B48"/>
    <mergeCell ref="C48:J48"/>
    <mergeCell ref="K48:M48"/>
    <mergeCell ref="N48:O48"/>
    <mergeCell ref="A49:B49"/>
    <mergeCell ref="C49:J49"/>
    <mergeCell ref="K49:M49"/>
    <mergeCell ref="N49:O49"/>
    <mergeCell ref="K53:M53"/>
    <mergeCell ref="N53:O53"/>
    <mergeCell ref="A50:B50"/>
    <mergeCell ref="C50:J50"/>
    <mergeCell ref="K50:M50"/>
    <mergeCell ref="N50:O50"/>
    <mergeCell ref="A51:B51"/>
    <mergeCell ref="C51:J51"/>
    <mergeCell ref="K51:M51"/>
    <mergeCell ref="N51:O51"/>
    <mergeCell ref="A58:B58"/>
    <mergeCell ref="C58:J58"/>
    <mergeCell ref="K58:M58"/>
    <mergeCell ref="N58:O58"/>
    <mergeCell ref="A52:B52"/>
    <mergeCell ref="C52:J52"/>
    <mergeCell ref="K52:M52"/>
    <mergeCell ref="N52:O52"/>
    <mergeCell ref="A53:B53"/>
    <mergeCell ref="C53:J53"/>
    <mergeCell ref="C55:J55"/>
    <mergeCell ref="K55:M55"/>
    <mergeCell ref="N55:O55"/>
    <mergeCell ref="C57:J57"/>
    <mergeCell ref="K57:M57"/>
    <mergeCell ref="N60:O60"/>
    <mergeCell ref="A63:B63"/>
    <mergeCell ref="C63:J63"/>
    <mergeCell ref="K63:M63"/>
    <mergeCell ref="N63:O63"/>
    <mergeCell ref="C60:J61"/>
    <mergeCell ref="K60:M60"/>
    <mergeCell ref="A60:B60"/>
    <mergeCell ref="A62:B62"/>
    <mergeCell ref="C62:J62"/>
    <mergeCell ref="C64:J64"/>
    <mergeCell ref="K64:M64"/>
    <mergeCell ref="N64:O64"/>
    <mergeCell ref="C67:J67"/>
    <mergeCell ref="K67:M67"/>
    <mergeCell ref="N62:O62"/>
    <mergeCell ref="K62:M62"/>
    <mergeCell ref="C68:J68"/>
    <mergeCell ref="K68:M68"/>
    <mergeCell ref="N68:O68"/>
    <mergeCell ref="A69:B69"/>
    <mergeCell ref="C69:J70"/>
    <mergeCell ref="K69:M69"/>
    <mergeCell ref="N69:O69"/>
    <mergeCell ref="A64:B64"/>
    <mergeCell ref="A71:B71"/>
    <mergeCell ref="C71:J71"/>
    <mergeCell ref="K71:M71"/>
    <mergeCell ref="N71:O71"/>
    <mergeCell ref="A72:B72"/>
    <mergeCell ref="C72:J72"/>
    <mergeCell ref="K72:M72"/>
    <mergeCell ref="N72:O72"/>
    <mergeCell ref="A68:B68"/>
    <mergeCell ref="A73:B73"/>
    <mergeCell ref="C73:J73"/>
    <mergeCell ref="K73:M73"/>
    <mergeCell ref="N73:O73"/>
    <mergeCell ref="A74:B74"/>
    <mergeCell ref="C74:J74"/>
    <mergeCell ref="K74:M74"/>
    <mergeCell ref="N74:O74"/>
    <mergeCell ref="A75:B75"/>
    <mergeCell ref="C75:J76"/>
    <mergeCell ref="K75:M75"/>
    <mergeCell ref="N75:O75"/>
    <mergeCell ref="A77:B77"/>
    <mergeCell ref="C77:J78"/>
    <mergeCell ref="K77:M77"/>
    <mergeCell ref="N77:O77"/>
    <mergeCell ref="A79:B79"/>
    <mergeCell ref="C79:J80"/>
    <mergeCell ref="K79:M79"/>
    <mergeCell ref="N79:O79"/>
    <mergeCell ref="A81:B81"/>
    <mergeCell ref="C81:J82"/>
    <mergeCell ref="K81:M81"/>
    <mergeCell ref="N81:O81"/>
    <mergeCell ref="A83:B83"/>
    <mergeCell ref="C83:J84"/>
    <mergeCell ref="K83:M83"/>
    <mergeCell ref="N83:O83"/>
    <mergeCell ref="A85:B85"/>
    <mergeCell ref="C85:J86"/>
    <mergeCell ref="K85:M85"/>
    <mergeCell ref="N85:O85"/>
    <mergeCell ref="A87:B87"/>
    <mergeCell ref="C87:J88"/>
    <mergeCell ref="K87:M87"/>
    <mergeCell ref="N87:O87"/>
    <mergeCell ref="C91:J91"/>
    <mergeCell ref="K91:M91"/>
    <mergeCell ref="A92:B92"/>
    <mergeCell ref="C92:J92"/>
    <mergeCell ref="K92:M92"/>
    <mergeCell ref="N92:O92"/>
    <mergeCell ref="A93:B93"/>
    <mergeCell ref="C93:J94"/>
    <mergeCell ref="K93:M93"/>
    <mergeCell ref="N93:O93"/>
    <mergeCell ref="A95:B95"/>
    <mergeCell ref="C95:J95"/>
    <mergeCell ref="K95:M95"/>
    <mergeCell ref="N95:O95"/>
    <mergeCell ref="A96:B96"/>
    <mergeCell ref="C96:J97"/>
    <mergeCell ref="K96:M96"/>
    <mergeCell ref="N96:O96"/>
    <mergeCell ref="A98:B98"/>
    <mergeCell ref="C98:J99"/>
    <mergeCell ref="K98:M98"/>
    <mergeCell ref="N98:O98"/>
    <mergeCell ref="C101:J101"/>
    <mergeCell ref="K101:M101"/>
    <mergeCell ref="N101:O101"/>
    <mergeCell ref="C103:J103"/>
    <mergeCell ref="K103:M103"/>
    <mergeCell ref="A104:B104"/>
    <mergeCell ref="C104:J104"/>
    <mergeCell ref="K104:M104"/>
    <mergeCell ref="N104:O104"/>
    <mergeCell ref="K109:M109"/>
    <mergeCell ref="N109:O109"/>
    <mergeCell ref="A105:B105"/>
    <mergeCell ref="C105:J106"/>
    <mergeCell ref="K105:M105"/>
    <mergeCell ref="N105:O105"/>
    <mergeCell ref="A107:B107"/>
    <mergeCell ref="C107:J107"/>
    <mergeCell ref="K107:M107"/>
    <mergeCell ref="N107:O107"/>
    <mergeCell ref="A114:B114"/>
    <mergeCell ref="C114:J114"/>
    <mergeCell ref="K114:M114"/>
    <mergeCell ref="N114:O114"/>
    <mergeCell ref="A108:B108"/>
    <mergeCell ref="C108:J108"/>
    <mergeCell ref="K108:M108"/>
    <mergeCell ref="N108:O108"/>
    <mergeCell ref="A109:B109"/>
    <mergeCell ref="C109:J109"/>
    <mergeCell ref="C117:J117"/>
    <mergeCell ref="K117:M117"/>
    <mergeCell ref="N117:O117"/>
    <mergeCell ref="C111:J111"/>
    <mergeCell ref="K111:M111"/>
    <mergeCell ref="N111:O111"/>
    <mergeCell ref="C113:J113"/>
    <mergeCell ref="K113:M113"/>
    <mergeCell ref="N118:O118"/>
    <mergeCell ref="A119:B119"/>
    <mergeCell ref="C119:J119"/>
    <mergeCell ref="K119:M119"/>
    <mergeCell ref="N119:O119"/>
    <mergeCell ref="A115:B115"/>
    <mergeCell ref="C115:J116"/>
    <mergeCell ref="K115:M115"/>
    <mergeCell ref="N115:O115"/>
    <mergeCell ref="A117:B117"/>
    <mergeCell ref="A120:B120"/>
    <mergeCell ref="C120:J121"/>
    <mergeCell ref="K120:M120"/>
    <mergeCell ref="A118:B118"/>
    <mergeCell ref="C118:J118"/>
    <mergeCell ref="K118:M118"/>
    <mergeCell ref="N127:O127"/>
    <mergeCell ref="N120:O120"/>
    <mergeCell ref="C123:J123"/>
    <mergeCell ref="K123:M123"/>
    <mergeCell ref="N123:O123"/>
    <mergeCell ref="C125:J125"/>
    <mergeCell ref="K125:M125"/>
    <mergeCell ref="C131:J132"/>
    <mergeCell ref="K131:M131"/>
    <mergeCell ref="N131:O131"/>
    <mergeCell ref="A126:B126"/>
    <mergeCell ref="C126:J126"/>
    <mergeCell ref="K126:M126"/>
    <mergeCell ref="N126:O126"/>
    <mergeCell ref="A127:B127"/>
    <mergeCell ref="C127:J128"/>
    <mergeCell ref="K127:M127"/>
    <mergeCell ref="A133:B133"/>
    <mergeCell ref="C133:J134"/>
    <mergeCell ref="K133:M133"/>
    <mergeCell ref="N133:O133"/>
    <mergeCell ref="C136:J137"/>
    <mergeCell ref="A129:B129"/>
    <mergeCell ref="C129:J130"/>
    <mergeCell ref="K129:M129"/>
    <mergeCell ref="N129:O129"/>
    <mergeCell ref="A131:B131"/>
  </mergeCells>
  <printOptions/>
  <pageMargins left="0.7" right="0.7" top="0.75" bottom="0.75" header="0.3" footer="0.3"/>
  <pageSetup fitToHeight="0" fitToWidth="1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9"/>
  <sheetViews>
    <sheetView zoomScalePageLayoutView="0" workbookViewId="0" topLeftCell="A304">
      <selection activeCell="G354" sqref="G354"/>
    </sheetView>
  </sheetViews>
  <sheetFormatPr defaultColWidth="9.140625" defaultRowHeight="12.75"/>
  <sheetData>
    <row r="1" spans="1:17" ht="14.25">
      <c r="A1" s="257" t="s">
        <v>96</v>
      </c>
      <c r="B1" s="257"/>
      <c r="C1" s="257"/>
      <c r="D1" s="257"/>
      <c r="E1" s="257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4.25">
      <c r="A2" s="257" t="s">
        <v>97</v>
      </c>
      <c r="B2" s="257"/>
      <c r="C2" s="257"/>
      <c r="D2" s="257"/>
      <c r="E2" s="257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4.25">
      <c r="A3" s="257" t="s">
        <v>98</v>
      </c>
      <c r="B3" s="257"/>
      <c r="C3" s="257"/>
      <c r="D3" s="257"/>
      <c r="E3" s="257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25.5">
      <c r="A5" s="258" t="s">
        <v>99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149"/>
      <c r="Q5" s="149"/>
    </row>
    <row r="6" spans="1:17" ht="20.25">
      <c r="A6" s="259" t="s">
        <v>100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149"/>
      <c r="Q6" s="149"/>
    </row>
    <row r="7" spans="1:17" ht="15">
      <c r="A7" s="251" t="s">
        <v>101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149"/>
      <c r="Q7" s="149"/>
    </row>
    <row r="8" spans="1:17" ht="12.75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</row>
    <row r="9" spans="1:17" ht="15.75">
      <c r="A9" s="252" t="s">
        <v>102</v>
      </c>
      <c r="B9" s="252"/>
      <c r="C9" s="252"/>
      <c r="D9" s="252"/>
      <c r="E9" s="252"/>
      <c r="F9" s="252"/>
      <c r="G9" s="149"/>
      <c r="H9" s="149"/>
      <c r="I9" s="149"/>
      <c r="J9" s="149"/>
      <c r="K9" s="149"/>
      <c r="L9" s="253">
        <v>4607335</v>
      </c>
      <c r="M9" s="253"/>
      <c r="N9" s="253"/>
      <c r="O9" s="254" t="s">
        <v>103</v>
      </c>
      <c r="P9" s="254"/>
      <c r="Q9" s="149"/>
    </row>
    <row r="10" spans="1:17" ht="12.75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7" ht="12.75">
      <c r="A11" s="255" t="s">
        <v>104</v>
      </c>
      <c r="B11" s="255"/>
      <c r="C11" s="149"/>
      <c r="D11" s="255" t="s">
        <v>105</v>
      </c>
      <c r="E11" s="255"/>
      <c r="F11" s="255"/>
      <c r="G11" s="255"/>
      <c r="H11" s="255"/>
      <c r="I11" s="255"/>
      <c r="J11" s="255"/>
      <c r="K11" s="149"/>
      <c r="L11" s="256" t="s">
        <v>106</v>
      </c>
      <c r="M11" s="256"/>
      <c r="N11" s="256"/>
      <c r="O11" s="256" t="s">
        <v>107</v>
      </c>
      <c r="P11" s="256"/>
      <c r="Q11" s="149"/>
    </row>
    <row r="12" spans="1:17" ht="12.7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pans="1:17" ht="12.75">
      <c r="A13" s="250" t="s">
        <v>108</v>
      </c>
      <c r="B13" s="250"/>
      <c r="C13" s="149"/>
      <c r="D13" s="250" t="s">
        <v>109</v>
      </c>
      <c r="E13" s="250"/>
      <c r="F13" s="250"/>
      <c r="G13" s="250"/>
      <c r="H13" s="149"/>
      <c r="I13" s="149"/>
      <c r="J13" s="149"/>
      <c r="K13" s="149"/>
      <c r="L13" s="149"/>
      <c r="M13" s="250" t="s">
        <v>110</v>
      </c>
      <c r="N13" s="250"/>
      <c r="O13" s="150" t="s">
        <v>111</v>
      </c>
      <c r="P13" s="149"/>
      <c r="Q13" s="149"/>
    </row>
    <row r="14" spans="1:17" ht="12.75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17" ht="16.5">
      <c r="A15" s="277" t="s">
        <v>112</v>
      </c>
      <c r="B15" s="277"/>
      <c r="C15" s="278">
        <v>7</v>
      </c>
      <c r="D15" s="278"/>
      <c r="E15" s="277" t="s">
        <v>113</v>
      </c>
      <c r="F15" s="277"/>
      <c r="G15" s="277"/>
      <c r="H15" s="277"/>
      <c r="I15" s="277"/>
      <c r="J15" s="277"/>
      <c r="K15" s="277"/>
      <c r="L15" s="277"/>
      <c r="M15" s="279">
        <v>4607335</v>
      </c>
      <c r="N15" s="279"/>
      <c r="O15" s="279"/>
      <c r="P15" s="272" t="s">
        <v>103</v>
      </c>
      <c r="Q15" s="272"/>
    </row>
    <row r="16" spans="1:17" ht="12.75">
      <c r="A16" s="151"/>
      <c r="B16" s="151"/>
      <c r="C16" s="151"/>
      <c r="D16" s="151"/>
      <c r="E16" s="277"/>
      <c r="F16" s="277"/>
      <c r="G16" s="277"/>
      <c r="H16" s="277"/>
      <c r="I16" s="277"/>
      <c r="J16" s="277"/>
      <c r="K16" s="277"/>
      <c r="L16" s="277"/>
      <c r="M16" s="151"/>
      <c r="N16" s="151"/>
      <c r="O16" s="151"/>
      <c r="P16" s="151"/>
      <c r="Q16" s="151"/>
    </row>
    <row r="17" spans="1:17" ht="15.75">
      <c r="A17" s="273" t="s">
        <v>114</v>
      </c>
      <c r="B17" s="273"/>
      <c r="C17" s="274">
        <v>701</v>
      </c>
      <c r="D17" s="274"/>
      <c r="E17" s="273" t="s">
        <v>115</v>
      </c>
      <c r="F17" s="273"/>
      <c r="G17" s="273"/>
      <c r="H17" s="273"/>
      <c r="I17" s="273"/>
      <c r="J17" s="273"/>
      <c r="K17" s="273"/>
      <c r="L17" s="273"/>
      <c r="M17" s="275">
        <v>4607335</v>
      </c>
      <c r="N17" s="275"/>
      <c r="O17" s="275"/>
      <c r="P17" s="276" t="s">
        <v>103</v>
      </c>
      <c r="Q17" s="276"/>
    </row>
    <row r="18" spans="1:17" ht="15.75">
      <c r="A18" s="269" t="s">
        <v>116</v>
      </c>
      <c r="B18" s="269"/>
      <c r="C18" s="152"/>
      <c r="D18" s="269" t="s">
        <v>117</v>
      </c>
      <c r="E18" s="269"/>
      <c r="F18" s="269"/>
      <c r="G18" s="269"/>
      <c r="H18" s="269"/>
      <c r="I18" s="269"/>
      <c r="J18" s="269"/>
      <c r="K18" s="269"/>
      <c r="L18" s="270">
        <v>4607335</v>
      </c>
      <c r="M18" s="270"/>
      <c r="N18" s="270"/>
      <c r="O18" s="271" t="s">
        <v>103</v>
      </c>
      <c r="P18" s="271"/>
      <c r="Q18" s="152"/>
    </row>
    <row r="19" spans="1:17" ht="12.75" customHeight="1">
      <c r="A19" s="266" t="s">
        <v>118</v>
      </c>
      <c r="B19" s="266"/>
      <c r="C19" s="153"/>
      <c r="D19" s="266" t="s">
        <v>119</v>
      </c>
      <c r="E19" s="266"/>
      <c r="F19" s="266"/>
      <c r="G19" s="266"/>
      <c r="H19" s="266"/>
      <c r="I19" s="266"/>
      <c r="J19" s="266"/>
      <c r="K19" s="266"/>
      <c r="L19" s="267">
        <v>455400</v>
      </c>
      <c r="M19" s="267"/>
      <c r="N19" s="267"/>
      <c r="O19" s="268" t="s">
        <v>120</v>
      </c>
      <c r="P19" s="268"/>
      <c r="Q19" s="153"/>
    </row>
    <row r="20" spans="1:17" ht="12.75">
      <c r="A20" s="153"/>
      <c r="B20" s="153"/>
      <c r="C20" s="153"/>
      <c r="D20" s="266"/>
      <c r="E20" s="266"/>
      <c r="F20" s="266"/>
      <c r="G20" s="266"/>
      <c r="H20" s="266"/>
      <c r="I20" s="266"/>
      <c r="J20" s="266"/>
      <c r="K20" s="266"/>
      <c r="L20" s="153"/>
      <c r="M20" s="153"/>
      <c r="N20" s="153"/>
      <c r="O20" s="153"/>
      <c r="P20" s="153"/>
      <c r="Q20" s="153"/>
    </row>
    <row r="21" spans="1:17" ht="12.75">
      <c r="A21" s="263" t="s">
        <v>121</v>
      </c>
      <c r="B21" s="263"/>
      <c r="C21" s="263"/>
      <c r="D21" s="263" t="s">
        <v>122</v>
      </c>
      <c r="E21" s="263"/>
      <c r="F21" s="263"/>
      <c r="G21" s="263"/>
      <c r="H21" s="263"/>
      <c r="I21" s="263"/>
      <c r="J21" s="263"/>
      <c r="K21" s="263"/>
      <c r="L21" s="264">
        <v>235400</v>
      </c>
      <c r="M21" s="264"/>
      <c r="N21" s="264"/>
      <c r="O21" s="265" t="s">
        <v>123</v>
      </c>
      <c r="P21" s="265"/>
      <c r="Q21" s="154"/>
    </row>
    <row r="22" spans="1:17" ht="12.75">
      <c r="A22" s="154"/>
      <c r="B22" s="154"/>
      <c r="C22" s="154"/>
      <c r="D22" s="263"/>
      <c r="E22" s="263"/>
      <c r="F22" s="263"/>
      <c r="G22" s="263"/>
      <c r="H22" s="263"/>
      <c r="I22" s="263"/>
      <c r="J22" s="263"/>
      <c r="K22" s="263"/>
      <c r="L22" s="154"/>
      <c r="M22" s="154"/>
      <c r="N22" s="154"/>
      <c r="O22" s="154"/>
      <c r="P22" s="154"/>
      <c r="Q22" s="154"/>
    </row>
    <row r="23" spans="1:17" ht="12.75" customHeight="1">
      <c r="A23" s="247" t="s">
        <v>124</v>
      </c>
      <c r="B23" s="247"/>
      <c r="C23" s="149"/>
      <c r="D23" s="247" t="s">
        <v>125</v>
      </c>
      <c r="E23" s="247"/>
      <c r="F23" s="247"/>
      <c r="G23" s="247"/>
      <c r="H23" s="247"/>
      <c r="I23" s="247"/>
      <c r="J23" s="247"/>
      <c r="K23" s="247"/>
      <c r="L23" s="248">
        <v>235400</v>
      </c>
      <c r="M23" s="248"/>
      <c r="N23" s="248"/>
      <c r="O23" s="247" t="s">
        <v>123</v>
      </c>
      <c r="P23" s="247"/>
      <c r="Q23" s="149"/>
    </row>
    <row r="24" spans="1:17" ht="12.75">
      <c r="A24" s="149"/>
      <c r="B24" s="149"/>
      <c r="C24" s="149"/>
      <c r="D24" s="247" t="s">
        <v>126</v>
      </c>
      <c r="E24" s="247"/>
      <c r="F24" s="247"/>
      <c r="G24" s="247"/>
      <c r="H24" s="247"/>
      <c r="I24" s="247"/>
      <c r="J24" s="247"/>
      <c r="K24" s="247"/>
      <c r="L24" s="248">
        <v>235400</v>
      </c>
      <c r="M24" s="248"/>
      <c r="N24" s="248"/>
      <c r="O24" s="249" t="s">
        <v>123</v>
      </c>
      <c r="P24" s="249"/>
      <c r="Q24" s="149"/>
    </row>
    <row r="25" spans="1:17" ht="12.75">
      <c r="A25" s="247" t="s">
        <v>127</v>
      </c>
      <c r="B25" s="247"/>
      <c r="C25" s="149"/>
      <c r="D25" s="247" t="s">
        <v>128</v>
      </c>
      <c r="E25" s="247"/>
      <c r="F25" s="247"/>
      <c r="G25" s="247"/>
      <c r="H25" s="247"/>
      <c r="I25" s="247"/>
      <c r="J25" s="247"/>
      <c r="K25" s="247"/>
      <c r="L25" s="248">
        <v>235400</v>
      </c>
      <c r="M25" s="248"/>
      <c r="N25" s="248"/>
      <c r="O25" s="249" t="s">
        <v>123</v>
      </c>
      <c r="P25" s="249"/>
      <c r="Q25" s="149"/>
    </row>
    <row r="26" spans="1:17" ht="12.75">
      <c r="A26" s="241" t="s">
        <v>110</v>
      </c>
      <c r="B26" s="241"/>
      <c r="C26" s="155"/>
      <c r="D26" s="241" t="s">
        <v>49</v>
      </c>
      <c r="E26" s="241"/>
      <c r="F26" s="241"/>
      <c r="G26" s="241"/>
      <c r="H26" s="241"/>
      <c r="I26" s="241"/>
      <c r="J26" s="241"/>
      <c r="K26" s="241"/>
      <c r="L26" s="242">
        <v>235400</v>
      </c>
      <c r="M26" s="242"/>
      <c r="N26" s="242"/>
      <c r="O26" s="243" t="s">
        <v>123</v>
      </c>
      <c r="P26" s="243"/>
      <c r="Q26" s="155"/>
    </row>
    <row r="27" spans="1:17" ht="12.75">
      <c r="A27" s="244" t="s">
        <v>129</v>
      </c>
      <c r="B27" s="244"/>
      <c r="C27" s="156"/>
      <c r="D27" s="244" t="s">
        <v>25</v>
      </c>
      <c r="E27" s="244"/>
      <c r="F27" s="244"/>
      <c r="G27" s="244"/>
      <c r="H27" s="244"/>
      <c r="I27" s="244"/>
      <c r="J27" s="244"/>
      <c r="K27" s="244"/>
      <c r="L27" s="245">
        <v>235360</v>
      </c>
      <c r="M27" s="245"/>
      <c r="N27" s="245"/>
      <c r="O27" s="246" t="s">
        <v>123</v>
      </c>
      <c r="P27" s="246"/>
      <c r="Q27" s="156"/>
    </row>
    <row r="28" spans="1:17" ht="14.25">
      <c r="A28" s="237" t="s">
        <v>130</v>
      </c>
      <c r="B28" s="237"/>
      <c r="C28" s="157"/>
      <c r="D28" s="237" t="s">
        <v>26</v>
      </c>
      <c r="E28" s="237"/>
      <c r="F28" s="237"/>
      <c r="G28" s="237"/>
      <c r="H28" s="237"/>
      <c r="I28" s="237"/>
      <c r="J28" s="237"/>
      <c r="K28" s="237"/>
      <c r="L28" s="238">
        <v>11450</v>
      </c>
      <c r="M28" s="238"/>
      <c r="N28" s="238"/>
      <c r="O28" s="239" t="s">
        <v>131</v>
      </c>
      <c r="P28" s="239"/>
      <c r="Q28" s="157"/>
    </row>
    <row r="29" spans="1:17" ht="14.25">
      <c r="A29" s="237" t="s">
        <v>132</v>
      </c>
      <c r="B29" s="237"/>
      <c r="C29" s="157"/>
      <c r="D29" s="237" t="s">
        <v>133</v>
      </c>
      <c r="E29" s="237"/>
      <c r="F29" s="237"/>
      <c r="G29" s="237"/>
      <c r="H29" s="237"/>
      <c r="I29" s="237"/>
      <c r="J29" s="237"/>
      <c r="K29" s="237"/>
      <c r="L29" s="238">
        <v>3450</v>
      </c>
      <c r="M29" s="238"/>
      <c r="N29" s="238"/>
      <c r="O29" s="239" t="s">
        <v>134</v>
      </c>
      <c r="P29" s="239"/>
      <c r="Q29" s="157"/>
    </row>
    <row r="30" spans="1:17" ht="14.25">
      <c r="A30" s="237" t="s">
        <v>135</v>
      </c>
      <c r="B30" s="237"/>
      <c r="C30" s="157"/>
      <c r="D30" s="237" t="s">
        <v>136</v>
      </c>
      <c r="E30" s="237"/>
      <c r="F30" s="237"/>
      <c r="G30" s="237"/>
      <c r="H30" s="237"/>
      <c r="I30" s="237"/>
      <c r="J30" s="237"/>
      <c r="K30" s="237"/>
      <c r="L30" s="238">
        <v>800</v>
      </c>
      <c r="M30" s="238"/>
      <c r="N30" s="238"/>
      <c r="O30" s="239" t="s">
        <v>137</v>
      </c>
      <c r="P30" s="239"/>
      <c r="Q30" s="157"/>
    </row>
    <row r="31" spans="1:17" ht="14.25">
      <c r="A31" s="237" t="s">
        <v>138</v>
      </c>
      <c r="B31" s="237"/>
      <c r="C31" s="157"/>
      <c r="D31" s="237" t="s">
        <v>139</v>
      </c>
      <c r="E31" s="237"/>
      <c r="F31" s="237"/>
      <c r="G31" s="237"/>
      <c r="H31" s="237"/>
      <c r="I31" s="237"/>
      <c r="J31" s="237"/>
      <c r="K31" s="237"/>
      <c r="L31" s="238">
        <v>2650</v>
      </c>
      <c r="M31" s="238"/>
      <c r="N31" s="238"/>
      <c r="O31" s="239" t="s">
        <v>140</v>
      </c>
      <c r="P31" s="239"/>
      <c r="Q31" s="157"/>
    </row>
    <row r="32" spans="1:17" ht="14.25">
      <c r="A32" s="237" t="s">
        <v>141</v>
      </c>
      <c r="B32" s="237"/>
      <c r="C32" s="157"/>
      <c r="D32" s="237" t="s">
        <v>142</v>
      </c>
      <c r="E32" s="237"/>
      <c r="F32" s="237"/>
      <c r="G32" s="237"/>
      <c r="H32" s="237"/>
      <c r="I32" s="237"/>
      <c r="J32" s="237"/>
      <c r="K32" s="237"/>
      <c r="L32" s="238">
        <v>3000</v>
      </c>
      <c r="M32" s="238"/>
      <c r="N32" s="238"/>
      <c r="O32" s="239" t="s">
        <v>134</v>
      </c>
      <c r="P32" s="239"/>
      <c r="Q32" s="157"/>
    </row>
    <row r="33" spans="1:17" ht="14.25">
      <c r="A33" s="237" t="s">
        <v>143</v>
      </c>
      <c r="B33" s="237"/>
      <c r="C33" s="157"/>
      <c r="D33" s="237" t="s">
        <v>144</v>
      </c>
      <c r="E33" s="237"/>
      <c r="F33" s="237"/>
      <c r="G33" s="237"/>
      <c r="H33" s="237"/>
      <c r="I33" s="237"/>
      <c r="J33" s="237"/>
      <c r="K33" s="237"/>
      <c r="L33" s="238">
        <v>1000</v>
      </c>
      <c r="M33" s="238"/>
      <c r="N33" s="238"/>
      <c r="O33" s="239" t="s">
        <v>137</v>
      </c>
      <c r="P33" s="239"/>
      <c r="Q33" s="157"/>
    </row>
    <row r="34" spans="1:17" ht="14.25">
      <c r="A34" s="237" t="s">
        <v>145</v>
      </c>
      <c r="B34" s="237"/>
      <c r="C34" s="157"/>
      <c r="D34" s="237" t="s">
        <v>146</v>
      </c>
      <c r="E34" s="237"/>
      <c r="F34" s="237"/>
      <c r="G34" s="237"/>
      <c r="H34" s="237"/>
      <c r="I34" s="237"/>
      <c r="J34" s="237"/>
      <c r="K34" s="237"/>
      <c r="L34" s="238">
        <v>2000</v>
      </c>
      <c r="M34" s="238"/>
      <c r="N34" s="238"/>
      <c r="O34" s="239" t="s">
        <v>147</v>
      </c>
      <c r="P34" s="239"/>
      <c r="Q34" s="157"/>
    </row>
    <row r="35" spans="1:17" ht="14.25">
      <c r="A35" s="237" t="s">
        <v>148</v>
      </c>
      <c r="B35" s="237"/>
      <c r="C35" s="157"/>
      <c r="D35" s="237" t="s">
        <v>149</v>
      </c>
      <c r="E35" s="237"/>
      <c r="F35" s="237"/>
      <c r="G35" s="237"/>
      <c r="H35" s="237"/>
      <c r="I35" s="237"/>
      <c r="J35" s="237"/>
      <c r="K35" s="237"/>
      <c r="L35" s="238">
        <v>5000</v>
      </c>
      <c r="M35" s="238"/>
      <c r="N35" s="238"/>
      <c r="O35" s="239" t="s">
        <v>150</v>
      </c>
      <c r="P35" s="239"/>
      <c r="Q35" s="157"/>
    </row>
    <row r="36" spans="1:17" ht="14.25">
      <c r="A36" s="237" t="s">
        <v>151</v>
      </c>
      <c r="B36" s="237"/>
      <c r="C36" s="157"/>
      <c r="D36" s="237" t="s">
        <v>152</v>
      </c>
      <c r="E36" s="237"/>
      <c r="F36" s="237"/>
      <c r="G36" s="237"/>
      <c r="H36" s="237"/>
      <c r="I36" s="237"/>
      <c r="J36" s="237"/>
      <c r="K36" s="237"/>
      <c r="L36" s="238">
        <v>5000</v>
      </c>
      <c r="M36" s="238"/>
      <c r="N36" s="238"/>
      <c r="O36" s="239" t="s">
        <v>150</v>
      </c>
      <c r="P36" s="239"/>
      <c r="Q36" s="157"/>
    </row>
    <row r="37" spans="1:17" ht="14.25">
      <c r="A37" s="237" t="s">
        <v>153</v>
      </c>
      <c r="B37" s="237"/>
      <c r="C37" s="157"/>
      <c r="D37" s="237" t="s">
        <v>27</v>
      </c>
      <c r="E37" s="237"/>
      <c r="F37" s="237"/>
      <c r="G37" s="237"/>
      <c r="H37" s="237"/>
      <c r="I37" s="237"/>
      <c r="J37" s="237"/>
      <c r="K37" s="237"/>
      <c r="L37" s="238">
        <v>106155</v>
      </c>
      <c r="M37" s="238"/>
      <c r="N37" s="238"/>
      <c r="O37" s="239" t="s">
        <v>154</v>
      </c>
      <c r="P37" s="239"/>
      <c r="Q37" s="157"/>
    </row>
    <row r="38" spans="1:17" ht="14.25">
      <c r="A38" s="237" t="s">
        <v>155</v>
      </c>
      <c r="B38" s="237"/>
      <c r="C38" s="157"/>
      <c r="D38" s="237" t="s">
        <v>156</v>
      </c>
      <c r="E38" s="237"/>
      <c r="F38" s="237"/>
      <c r="G38" s="237"/>
      <c r="H38" s="237"/>
      <c r="I38" s="237"/>
      <c r="J38" s="237"/>
      <c r="K38" s="237"/>
      <c r="L38" s="238">
        <v>35977</v>
      </c>
      <c r="M38" s="238"/>
      <c r="N38" s="238"/>
      <c r="O38" s="239" t="s">
        <v>157</v>
      </c>
      <c r="P38" s="239"/>
      <c r="Q38" s="157"/>
    </row>
    <row r="39" spans="1:17" ht="14.25">
      <c r="A39" s="237" t="s">
        <v>158</v>
      </c>
      <c r="B39" s="237"/>
      <c r="C39" s="157"/>
      <c r="D39" s="237" t="s">
        <v>159</v>
      </c>
      <c r="E39" s="237"/>
      <c r="F39" s="237"/>
      <c r="G39" s="237"/>
      <c r="H39" s="237"/>
      <c r="I39" s="237"/>
      <c r="J39" s="237"/>
      <c r="K39" s="237"/>
      <c r="L39" s="238">
        <v>13002</v>
      </c>
      <c r="M39" s="238"/>
      <c r="N39" s="238"/>
      <c r="O39" s="239" t="s">
        <v>160</v>
      </c>
      <c r="P39" s="239"/>
      <c r="Q39" s="157"/>
    </row>
    <row r="40" spans="1:17" ht="14.25">
      <c r="A40" s="237" t="s">
        <v>161</v>
      </c>
      <c r="B40" s="237"/>
      <c r="C40" s="157"/>
      <c r="D40" s="237" t="s">
        <v>162</v>
      </c>
      <c r="E40" s="237"/>
      <c r="F40" s="237"/>
      <c r="G40" s="237"/>
      <c r="H40" s="237"/>
      <c r="I40" s="237"/>
      <c r="J40" s="237"/>
      <c r="K40" s="237"/>
      <c r="L40" s="238">
        <v>2600</v>
      </c>
      <c r="M40" s="238"/>
      <c r="N40" s="238"/>
      <c r="O40" s="239" t="s">
        <v>140</v>
      </c>
      <c r="P40" s="239"/>
      <c r="Q40" s="157"/>
    </row>
    <row r="41" spans="1:17" ht="14.25">
      <c r="A41" s="237" t="s">
        <v>163</v>
      </c>
      <c r="B41" s="237"/>
      <c r="C41" s="157"/>
      <c r="D41" s="237" t="s">
        <v>164</v>
      </c>
      <c r="E41" s="237"/>
      <c r="F41" s="237"/>
      <c r="G41" s="237"/>
      <c r="H41" s="237"/>
      <c r="I41" s="237"/>
      <c r="J41" s="237"/>
      <c r="K41" s="237"/>
      <c r="L41" s="238">
        <v>9875</v>
      </c>
      <c r="M41" s="238"/>
      <c r="N41" s="238"/>
      <c r="O41" s="239" t="s">
        <v>165</v>
      </c>
      <c r="P41" s="239"/>
      <c r="Q41" s="157"/>
    </row>
    <row r="42" spans="1:17" ht="14.25">
      <c r="A42" s="237" t="s">
        <v>166</v>
      </c>
      <c r="B42" s="237"/>
      <c r="C42" s="157"/>
      <c r="D42" s="237" t="s">
        <v>167</v>
      </c>
      <c r="E42" s="237"/>
      <c r="F42" s="237"/>
      <c r="G42" s="237"/>
      <c r="H42" s="237"/>
      <c r="I42" s="237"/>
      <c r="J42" s="237"/>
      <c r="K42" s="237"/>
      <c r="L42" s="238">
        <v>8500</v>
      </c>
      <c r="M42" s="238"/>
      <c r="N42" s="238"/>
      <c r="O42" s="239" t="s">
        <v>168</v>
      </c>
      <c r="P42" s="239"/>
      <c r="Q42" s="157"/>
    </row>
    <row r="43" spans="1:17" ht="14.25">
      <c r="A43" s="237" t="s">
        <v>169</v>
      </c>
      <c r="B43" s="237"/>
      <c r="C43" s="157"/>
      <c r="D43" s="237" t="s">
        <v>170</v>
      </c>
      <c r="E43" s="237"/>
      <c r="F43" s="237"/>
      <c r="G43" s="237"/>
      <c r="H43" s="237"/>
      <c r="I43" s="237"/>
      <c r="J43" s="237"/>
      <c r="K43" s="237"/>
      <c r="L43" s="238">
        <v>2000</v>
      </c>
      <c r="M43" s="238"/>
      <c r="N43" s="238"/>
      <c r="O43" s="239" t="s">
        <v>147</v>
      </c>
      <c r="P43" s="239"/>
      <c r="Q43" s="157"/>
    </row>
    <row r="44" spans="1:17" ht="14.25">
      <c r="A44" s="237" t="s">
        <v>171</v>
      </c>
      <c r="B44" s="237"/>
      <c r="C44" s="157"/>
      <c r="D44" s="237" t="s">
        <v>172</v>
      </c>
      <c r="E44" s="237"/>
      <c r="F44" s="237"/>
      <c r="G44" s="237"/>
      <c r="H44" s="237"/>
      <c r="I44" s="237"/>
      <c r="J44" s="237"/>
      <c r="K44" s="237"/>
      <c r="L44" s="238">
        <v>56200</v>
      </c>
      <c r="M44" s="238"/>
      <c r="N44" s="238"/>
      <c r="O44" s="239" t="s">
        <v>173</v>
      </c>
      <c r="P44" s="239"/>
      <c r="Q44" s="157"/>
    </row>
    <row r="45" spans="1:17" ht="14.25">
      <c r="A45" s="237" t="s">
        <v>174</v>
      </c>
      <c r="B45" s="237"/>
      <c r="C45" s="157"/>
      <c r="D45" s="237" t="s">
        <v>175</v>
      </c>
      <c r="E45" s="237"/>
      <c r="F45" s="237"/>
      <c r="G45" s="237"/>
      <c r="H45" s="237"/>
      <c r="I45" s="237"/>
      <c r="J45" s="237"/>
      <c r="K45" s="237"/>
      <c r="L45" s="238">
        <v>20000</v>
      </c>
      <c r="M45" s="238"/>
      <c r="N45" s="238"/>
      <c r="O45" s="239" t="s">
        <v>176</v>
      </c>
      <c r="P45" s="239"/>
      <c r="Q45" s="157"/>
    </row>
    <row r="46" spans="1:17" ht="14.25">
      <c r="A46" s="237" t="s">
        <v>177</v>
      </c>
      <c r="B46" s="237"/>
      <c r="C46" s="157"/>
      <c r="D46" s="237" t="s">
        <v>178</v>
      </c>
      <c r="E46" s="237"/>
      <c r="F46" s="237"/>
      <c r="G46" s="237"/>
      <c r="H46" s="237"/>
      <c r="I46" s="237"/>
      <c r="J46" s="237"/>
      <c r="K46" s="237"/>
      <c r="L46" s="238">
        <v>35000</v>
      </c>
      <c r="M46" s="238"/>
      <c r="N46" s="238"/>
      <c r="O46" s="239" t="s">
        <v>179</v>
      </c>
      <c r="P46" s="239"/>
      <c r="Q46" s="157"/>
    </row>
    <row r="47" spans="1:17" ht="12.75">
      <c r="A47" s="237" t="s">
        <v>181</v>
      </c>
      <c r="B47" s="237"/>
      <c r="C47" s="149"/>
      <c r="D47" s="237" t="s">
        <v>182</v>
      </c>
      <c r="E47" s="237"/>
      <c r="F47" s="237"/>
      <c r="G47" s="237"/>
      <c r="H47" s="237"/>
      <c r="I47" s="237"/>
      <c r="J47" s="237"/>
      <c r="K47" s="237"/>
      <c r="L47" s="238">
        <v>1200</v>
      </c>
      <c r="M47" s="238"/>
      <c r="N47" s="238"/>
      <c r="O47" s="239" t="s">
        <v>183</v>
      </c>
      <c r="P47" s="239"/>
      <c r="Q47" s="149"/>
    </row>
    <row r="48" spans="1:17" ht="12.75">
      <c r="A48" s="237" t="s">
        <v>184</v>
      </c>
      <c r="B48" s="237"/>
      <c r="C48" s="149"/>
      <c r="D48" s="237" t="s">
        <v>185</v>
      </c>
      <c r="E48" s="237"/>
      <c r="F48" s="237"/>
      <c r="G48" s="237"/>
      <c r="H48" s="237"/>
      <c r="I48" s="237"/>
      <c r="J48" s="237"/>
      <c r="K48" s="237"/>
      <c r="L48" s="238">
        <v>12000</v>
      </c>
      <c r="M48" s="238"/>
      <c r="N48" s="238"/>
      <c r="O48" s="239" t="s">
        <v>186</v>
      </c>
      <c r="P48" s="239"/>
      <c r="Q48" s="149"/>
    </row>
    <row r="49" spans="1:17" ht="12.75">
      <c r="A49" s="237" t="s">
        <v>187</v>
      </c>
      <c r="B49" s="237"/>
      <c r="C49" s="149"/>
      <c r="D49" s="237" t="s">
        <v>188</v>
      </c>
      <c r="E49" s="237"/>
      <c r="F49" s="237"/>
      <c r="G49" s="237"/>
      <c r="H49" s="237"/>
      <c r="I49" s="237"/>
      <c r="J49" s="237"/>
      <c r="K49" s="237"/>
      <c r="L49" s="238">
        <v>6000</v>
      </c>
      <c r="M49" s="238"/>
      <c r="N49" s="238"/>
      <c r="O49" s="239" t="s">
        <v>189</v>
      </c>
      <c r="P49" s="239"/>
      <c r="Q49" s="149"/>
    </row>
    <row r="50" spans="1:17" ht="12.75">
      <c r="A50" s="149"/>
      <c r="B50" s="149"/>
      <c r="C50" s="149"/>
      <c r="D50" s="237"/>
      <c r="E50" s="237"/>
      <c r="F50" s="237"/>
      <c r="G50" s="237"/>
      <c r="H50" s="237"/>
      <c r="I50" s="237"/>
      <c r="J50" s="237"/>
      <c r="K50" s="237"/>
      <c r="L50" s="149"/>
      <c r="M50" s="149"/>
      <c r="N50" s="149"/>
      <c r="O50" s="149"/>
      <c r="P50" s="149"/>
      <c r="Q50" s="149"/>
    </row>
    <row r="51" spans="1:17" ht="12.75">
      <c r="A51" s="237" t="s">
        <v>190</v>
      </c>
      <c r="B51" s="237"/>
      <c r="C51" s="149"/>
      <c r="D51" s="237" t="s">
        <v>191</v>
      </c>
      <c r="E51" s="237"/>
      <c r="F51" s="237"/>
      <c r="G51" s="237"/>
      <c r="H51" s="237"/>
      <c r="I51" s="237"/>
      <c r="J51" s="237"/>
      <c r="K51" s="237"/>
      <c r="L51" s="238">
        <v>4000</v>
      </c>
      <c r="M51" s="238"/>
      <c r="N51" s="238"/>
      <c r="O51" s="239" t="s">
        <v>192</v>
      </c>
      <c r="P51" s="239"/>
      <c r="Q51" s="149"/>
    </row>
    <row r="52" spans="1:17" ht="12.75">
      <c r="A52" s="149"/>
      <c r="B52" s="149"/>
      <c r="C52" s="149"/>
      <c r="D52" s="237"/>
      <c r="E52" s="237"/>
      <c r="F52" s="237"/>
      <c r="G52" s="237"/>
      <c r="H52" s="237"/>
      <c r="I52" s="237"/>
      <c r="J52" s="237"/>
      <c r="K52" s="237"/>
      <c r="L52" s="149"/>
      <c r="M52" s="149"/>
      <c r="N52" s="149"/>
      <c r="O52" s="149"/>
      <c r="P52" s="149"/>
      <c r="Q52" s="149"/>
    </row>
    <row r="53" spans="1:17" ht="12.75">
      <c r="A53" s="237" t="s">
        <v>193</v>
      </c>
      <c r="B53" s="237"/>
      <c r="C53" s="149"/>
      <c r="D53" s="237" t="s">
        <v>194</v>
      </c>
      <c r="E53" s="237"/>
      <c r="F53" s="237"/>
      <c r="G53" s="237"/>
      <c r="H53" s="237"/>
      <c r="I53" s="237"/>
      <c r="J53" s="237"/>
      <c r="K53" s="237"/>
      <c r="L53" s="238">
        <v>2000</v>
      </c>
      <c r="M53" s="238"/>
      <c r="N53" s="238"/>
      <c r="O53" s="239" t="s">
        <v>147</v>
      </c>
      <c r="P53" s="239"/>
      <c r="Q53" s="149"/>
    </row>
    <row r="54" spans="1:17" ht="12.75">
      <c r="A54" s="237" t="s">
        <v>195</v>
      </c>
      <c r="B54" s="237"/>
      <c r="C54" s="149"/>
      <c r="D54" s="237" t="s">
        <v>196</v>
      </c>
      <c r="E54" s="237"/>
      <c r="F54" s="237"/>
      <c r="G54" s="237"/>
      <c r="H54" s="237"/>
      <c r="I54" s="237"/>
      <c r="J54" s="237"/>
      <c r="K54" s="237"/>
      <c r="L54" s="238">
        <v>303</v>
      </c>
      <c r="M54" s="238"/>
      <c r="N54" s="238"/>
      <c r="O54" s="239" t="s">
        <v>197</v>
      </c>
      <c r="P54" s="239"/>
      <c r="Q54" s="149"/>
    </row>
    <row r="55" spans="1:17" ht="12.75">
      <c r="A55" s="237" t="s">
        <v>198</v>
      </c>
      <c r="B55" s="237"/>
      <c r="C55" s="149"/>
      <c r="D55" s="237" t="s">
        <v>199</v>
      </c>
      <c r="E55" s="237"/>
      <c r="F55" s="237"/>
      <c r="G55" s="237"/>
      <c r="H55" s="237"/>
      <c r="I55" s="237"/>
      <c r="J55" s="237"/>
      <c r="K55" s="237"/>
      <c r="L55" s="238">
        <v>303</v>
      </c>
      <c r="M55" s="238"/>
      <c r="N55" s="238"/>
      <c r="O55" s="239" t="s">
        <v>197</v>
      </c>
      <c r="P55" s="239"/>
      <c r="Q55" s="149"/>
    </row>
    <row r="56" spans="1:17" ht="12.75">
      <c r="A56" s="237" t="s">
        <v>200</v>
      </c>
      <c r="B56" s="237"/>
      <c r="C56" s="149"/>
      <c r="D56" s="237" t="s">
        <v>201</v>
      </c>
      <c r="E56" s="237"/>
      <c r="F56" s="237"/>
      <c r="G56" s="237"/>
      <c r="H56" s="237"/>
      <c r="I56" s="237"/>
      <c r="J56" s="237"/>
      <c r="K56" s="237"/>
      <c r="L56" s="238">
        <v>1675</v>
      </c>
      <c r="M56" s="238"/>
      <c r="N56" s="238"/>
      <c r="O56" s="239" t="s">
        <v>147</v>
      </c>
      <c r="P56" s="239"/>
      <c r="Q56" s="149"/>
    </row>
    <row r="57" spans="1:17" ht="12.75">
      <c r="A57" s="237" t="s">
        <v>202</v>
      </c>
      <c r="B57" s="237"/>
      <c r="C57" s="149"/>
      <c r="D57" s="237" t="s">
        <v>201</v>
      </c>
      <c r="E57" s="237"/>
      <c r="F57" s="237"/>
      <c r="G57" s="237"/>
      <c r="H57" s="237"/>
      <c r="I57" s="237"/>
      <c r="J57" s="237"/>
      <c r="K57" s="237"/>
      <c r="L57" s="238">
        <v>1675</v>
      </c>
      <c r="M57" s="238"/>
      <c r="N57" s="238"/>
      <c r="O57" s="239" t="s">
        <v>147</v>
      </c>
      <c r="P57" s="239"/>
      <c r="Q57" s="149"/>
    </row>
    <row r="58" spans="1:17" ht="12.75">
      <c r="A58" s="237" t="s">
        <v>203</v>
      </c>
      <c r="B58" s="237"/>
      <c r="C58" s="149"/>
      <c r="D58" s="237" t="s">
        <v>28</v>
      </c>
      <c r="E58" s="237"/>
      <c r="F58" s="237"/>
      <c r="G58" s="237"/>
      <c r="H58" s="237"/>
      <c r="I58" s="237"/>
      <c r="J58" s="237"/>
      <c r="K58" s="237"/>
      <c r="L58" s="238">
        <v>117055</v>
      </c>
      <c r="M58" s="238"/>
      <c r="N58" s="238"/>
      <c r="O58" s="239" t="s">
        <v>204</v>
      </c>
      <c r="P58" s="239"/>
      <c r="Q58" s="149"/>
    </row>
    <row r="59" spans="1:17" ht="12.75">
      <c r="A59" s="237" t="s">
        <v>205</v>
      </c>
      <c r="B59" s="237"/>
      <c r="C59" s="149"/>
      <c r="D59" s="237" t="s">
        <v>206</v>
      </c>
      <c r="E59" s="237"/>
      <c r="F59" s="237"/>
      <c r="G59" s="237"/>
      <c r="H59" s="237"/>
      <c r="I59" s="237"/>
      <c r="J59" s="237"/>
      <c r="K59" s="237"/>
      <c r="L59" s="238">
        <v>10600</v>
      </c>
      <c r="M59" s="238"/>
      <c r="N59" s="238"/>
      <c r="O59" s="239" t="s">
        <v>207</v>
      </c>
      <c r="P59" s="239"/>
      <c r="Q59" s="149"/>
    </row>
    <row r="60" spans="1:17" ht="12.75">
      <c r="A60" s="237" t="s">
        <v>208</v>
      </c>
      <c r="B60" s="237"/>
      <c r="C60" s="149"/>
      <c r="D60" s="237" t="s">
        <v>209</v>
      </c>
      <c r="E60" s="237"/>
      <c r="F60" s="237"/>
      <c r="G60" s="237"/>
      <c r="H60" s="237"/>
      <c r="I60" s="237"/>
      <c r="J60" s="237"/>
      <c r="K60" s="237"/>
      <c r="L60" s="238">
        <v>9000</v>
      </c>
      <c r="M60" s="238"/>
      <c r="N60" s="238"/>
      <c r="O60" s="239" t="s">
        <v>210</v>
      </c>
      <c r="P60" s="239"/>
      <c r="Q60" s="149"/>
    </row>
    <row r="61" spans="1:17" ht="12.75">
      <c r="A61" s="237" t="s">
        <v>211</v>
      </c>
      <c r="B61" s="237"/>
      <c r="C61" s="149"/>
      <c r="D61" s="237" t="s">
        <v>212</v>
      </c>
      <c r="E61" s="237"/>
      <c r="F61" s="237"/>
      <c r="G61" s="237"/>
      <c r="H61" s="237"/>
      <c r="I61" s="237"/>
      <c r="J61" s="237"/>
      <c r="K61" s="237"/>
      <c r="L61" s="238">
        <v>1600</v>
      </c>
      <c r="M61" s="238"/>
      <c r="N61" s="238"/>
      <c r="O61" s="239" t="s">
        <v>183</v>
      </c>
      <c r="P61" s="239"/>
      <c r="Q61" s="149"/>
    </row>
    <row r="62" spans="1:17" ht="12.75">
      <c r="A62" s="237" t="s">
        <v>213</v>
      </c>
      <c r="B62" s="237"/>
      <c r="C62" s="149"/>
      <c r="D62" s="237" t="s">
        <v>214</v>
      </c>
      <c r="E62" s="237"/>
      <c r="F62" s="237"/>
      <c r="G62" s="237"/>
      <c r="H62" s="237"/>
      <c r="I62" s="237"/>
      <c r="J62" s="237"/>
      <c r="K62" s="237"/>
      <c r="L62" s="238">
        <v>68000</v>
      </c>
      <c r="M62" s="238"/>
      <c r="N62" s="238"/>
      <c r="O62" s="239" t="s">
        <v>215</v>
      </c>
      <c r="P62" s="239"/>
      <c r="Q62" s="149"/>
    </row>
    <row r="63" spans="1:17" ht="12.75">
      <c r="A63" s="237" t="s">
        <v>216</v>
      </c>
      <c r="B63" s="237"/>
      <c r="C63" s="149"/>
      <c r="D63" s="237" t="s">
        <v>217</v>
      </c>
      <c r="E63" s="237"/>
      <c r="F63" s="237"/>
      <c r="G63" s="237"/>
      <c r="H63" s="237"/>
      <c r="I63" s="237"/>
      <c r="J63" s="237"/>
      <c r="K63" s="237"/>
      <c r="L63" s="238">
        <v>50000</v>
      </c>
      <c r="M63" s="238"/>
      <c r="N63" s="238"/>
      <c r="O63" s="239" t="s">
        <v>218</v>
      </c>
      <c r="P63" s="239"/>
      <c r="Q63" s="149"/>
    </row>
    <row r="64" spans="1:17" ht="12.75">
      <c r="A64" s="237" t="s">
        <v>219</v>
      </c>
      <c r="B64" s="237"/>
      <c r="C64" s="149"/>
      <c r="D64" s="237" t="s">
        <v>220</v>
      </c>
      <c r="E64" s="237"/>
      <c r="F64" s="237"/>
      <c r="G64" s="237"/>
      <c r="H64" s="237"/>
      <c r="I64" s="237"/>
      <c r="J64" s="237"/>
      <c r="K64" s="237"/>
      <c r="L64" s="238">
        <v>10000</v>
      </c>
      <c r="M64" s="238"/>
      <c r="N64" s="238"/>
      <c r="O64" s="239" t="s">
        <v>221</v>
      </c>
      <c r="P64" s="239"/>
      <c r="Q64" s="149"/>
    </row>
    <row r="65" spans="1:17" ht="12.75">
      <c r="A65" s="237" t="s">
        <v>222</v>
      </c>
      <c r="B65" s="237"/>
      <c r="C65" s="149"/>
      <c r="D65" s="237" t="s">
        <v>223</v>
      </c>
      <c r="E65" s="237"/>
      <c r="F65" s="237"/>
      <c r="G65" s="237"/>
      <c r="H65" s="237"/>
      <c r="I65" s="237"/>
      <c r="J65" s="237"/>
      <c r="K65" s="237"/>
      <c r="L65" s="238">
        <v>8000</v>
      </c>
      <c r="M65" s="238"/>
      <c r="N65" s="238"/>
      <c r="O65" s="239" t="s">
        <v>224</v>
      </c>
      <c r="P65" s="239"/>
      <c r="Q65" s="149"/>
    </row>
    <row r="66" spans="1:17" ht="12.75">
      <c r="A66" s="237" t="s">
        <v>225</v>
      </c>
      <c r="B66" s="237"/>
      <c r="C66" s="149"/>
      <c r="D66" s="237" t="s">
        <v>226</v>
      </c>
      <c r="E66" s="237"/>
      <c r="F66" s="237"/>
      <c r="G66" s="237"/>
      <c r="H66" s="237"/>
      <c r="I66" s="237"/>
      <c r="J66" s="237"/>
      <c r="K66" s="237"/>
      <c r="L66" s="238">
        <v>17800</v>
      </c>
      <c r="M66" s="238"/>
      <c r="N66" s="238"/>
      <c r="O66" s="239" t="s">
        <v>227</v>
      </c>
      <c r="P66" s="239"/>
      <c r="Q66" s="149"/>
    </row>
    <row r="67" spans="1:17" ht="12.75">
      <c r="A67" s="237" t="s">
        <v>228</v>
      </c>
      <c r="B67" s="237"/>
      <c r="C67" s="149"/>
      <c r="D67" s="237" t="s">
        <v>229</v>
      </c>
      <c r="E67" s="237"/>
      <c r="F67" s="237"/>
      <c r="G67" s="237"/>
      <c r="H67" s="237"/>
      <c r="I67" s="237"/>
      <c r="J67" s="237"/>
      <c r="K67" s="237"/>
      <c r="L67" s="238">
        <v>7500</v>
      </c>
      <c r="M67" s="238"/>
      <c r="N67" s="238"/>
      <c r="O67" s="239" t="s">
        <v>230</v>
      </c>
      <c r="P67" s="239"/>
      <c r="Q67" s="149"/>
    </row>
    <row r="68" spans="1:17" ht="12.75">
      <c r="A68" s="237" t="s">
        <v>231</v>
      </c>
      <c r="B68" s="237"/>
      <c r="C68" s="149"/>
      <c r="D68" s="237" t="s">
        <v>232</v>
      </c>
      <c r="E68" s="237"/>
      <c r="F68" s="237"/>
      <c r="G68" s="237"/>
      <c r="H68" s="237"/>
      <c r="I68" s="237"/>
      <c r="J68" s="237"/>
      <c r="K68" s="237"/>
      <c r="L68" s="238">
        <v>6000</v>
      </c>
      <c r="M68" s="238"/>
      <c r="N68" s="238"/>
      <c r="O68" s="239" t="s">
        <v>189</v>
      </c>
      <c r="P68" s="239"/>
      <c r="Q68" s="149"/>
    </row>
    <row r="69" spans="1:17" ht="12.75">
      <c r="A69" s="237" t="s">
        <v>233</v>
      </c>
      <c r="B69" s="237"/>
      <c r="C69" s="149"/>
      <c r="D69" s="237" t="s">
        <v>234</v>
      </c>
      <c r="E69" s="237"/>
      <c r="F69" s="237"/>
      <c r="G69" s="237"/>
      <c r="H69" s="237"/>
      <c r="I69" s="237"/>
      <c r="J69" s="237"/>
      <c r="K69" s="237"/>
      <c r="L69" s="238">
        <v>1300</v>
      </c>
      <c r="M69" s="238"/>
      <c r="N69" s="238"/>
      <c r="O69" s="239" t="s">
        <v>183</v>
      </c>
      <c r="P69" s="239"/>
      <c r="Q69" s="149"/>
    </row>
    <row r="70" spans="1:17" ht="12.75">
      <c r="A70" s="237" t="s">
        <v>235</v>
      </c>
      <c r="B70" s="237"/>
      <c r="C70" s="149"/>
      <c r="D70" s="237" t="s">
        <v>236</v>
      </c>
      <c r="E70" s="237"/>
      <c r="F70" s="237"/>
      <c r="G70" s="237"/>
      <c r="H70" s="237"/>
      <c r="I70" s="237"/>
      <c r="J70" s="237"/>
      <c r="K70" s="237"/>
      <c r="L70" s="238">
        <v>3000</v>
      </c>
      <c r="M70" s="238"/>
      <c r="N70" s="238"/>
      <c r="O70" s="239" t="s">
        <v>134</v>
      </c>
      <c r="P70" s="239"/>
      <c r="Q70" s="149"/>
    </row>
    <row r="71" spans="1:17" ht="12.75">
      <c r="A71" s="237" t="s">
        <v>237</v>
      </c>
      <c r="B71" s="237"/>
      <c r="C71" s="149"/>
      <c r="D71" s="237" t="s">
        <v>238</v>
      </c>
      <c r="E71" s="237"/>
      <c r="F71" s="237"/>
      <c r="G71" s="237"/>
      <c r="H71" s="237"/>
      <c r="I71" s="237"/>
      <c r="J71" s="237"/>
      <c r="K71" s="237"/>
      <c r="L71" s="238">
        <v>12</v>
      </c>
      <c r="M71" s="238"/>
      <c r="N71" s="238"/>
      <c r="O71" s="239" t="s">
        <v>239</v>
      </c>
      <c r="P71" s="239"/>
      <c r="Q71" s="149"/>
    </row>
    <row r="72" spans="1:17" ht="12.75">
      <c r="A72" s="237" t="s">
        <v>240</v>
      </c>
      <c r="B72" s="237"/>
      <c r="C72" s="149"/>
      <c r="D72" s="237" t="s">
        <v>241</v>
      </c>
      <c r="E72" s="237"/>
      <c r="F72" s="237"/>
      <c r="G72" s="237"/>
      <c r="H72" s="237"/>
      <c r="I72" s="237"/>
      <c r="J72" s="237"/>
      <c r="K72" s="237"/>
      <c r="L72" s="238">
        <v>12</v>
      </c>
      <c r="M72" s="238"/>
      <c r="N72" s="238"/>
      <c r="O72" s="239" t="s">
        <v>239</v>
      </c>
      <c r="P72" s="239"/>
      <c r="Q72" s="149"/>
    </row>
    <row r="73" spans="1:17" ht="12.75">
      <c r="A73" s="237" t="s">
        <v>242</v>
      </c>
      <c r="B73" s="237"/>
      <c r="C73" s="149"/>
      <c r="D73" s="237" t="s">
        <v>243</v>
      </c>
      <c r="E73" s="237"/>
      <c r="F73" s="237"/>
      <c r="G73" s="237"/>
      <c r="H73" s="237"/>
      <c r="I73" s="237"/>
      <c r="J73" s="237"/>
      <c r="K73" s="237"/>
      <c r="L73" s="238">
        <v>8000</v>
      </c>
      <c r="M73" s="238"/>
      <c r="N73" s="238"/>
      <c r="O73" s="239" t="s">
        <v>224</v>
      </c>
      <c r="P73" s="239"/>
      <c r="Q73" s="149"/>
    </row>
    <row r="74" spans="1:17" ht="12.75">
      <c r="A74" s="237" t="s">
        <v>244</v>
      </c>
      <c r="B74" s="237"/>
      <c r="C74" s="149"/>
      <c r="D74" s="237" t="s">
        <v>245</v>
      </c>
      <c r="E74" s="237"/>
      <c r="F74" s="237"/>
      <c r="G74" s="237"/>
      <c r="H74" s="237"/>
      <c r="I74" s="237"/>
      <c r="J74" s="237"/>
      <c r="K74" s="237"/>
      <c r="L74" s="238">
        <v>4000</v>
      </c>
      <c r="M74" s="238"/>
      <c r="N74" s="238"/>
      <c r="O74" s="239" t="s">
        <v>192</v>
      </c>
      <c r="P74" s="239"/>
      <c r="Q74" s="149"/>
    </row>
    <row r="75" spans="1:17" ht="12.75">
      <c r="A75" s="237" t="s">
        <v>246</v>
      </c>
      <c r="B75" s="237"/>
      <c r="C75" s="149"/>
      <c r="D75" s="237" t="s">
        <v>247</v>
      </c>
      <c r="E75" s="237"/>
      <c r="F75" s="237"/>
      <c r="G75" s="237"/>
      <c r="H75" s="237"/>
      <c r="I75" s="237"/>
      <c r="J75" s="237"/>
      <c r="K75" s="237"/>
      <c r="L75" s="238">
        <v>4000</v>
      </c>
      <c r="M75" s="238"/>
      <c r="N75" s="238"/>
      <c r="O75" s="239" t="s">
        <v>192</v>
      </c>
      <c r="P75" s="239"/>
      <c r="Q75" s="149"/>
    </row>
    <row r="76" spans="1:17" ht="12.75">
      <c r="A76" s="237" t="s">
        <v>248</v>
      </c>
      <c r="B76" s="237"/>
      <c r="C76" s="149"/>
      <c r="D76" s="237" t="s">
        <v>249</v>
      </c>
      <c r="E76" s="237"/>
      <c r="F76" s="237"/>
      <c r="G76" s="237"/>
      <c r="H76" s="237"/>
      <c r="I76" s="237"/>
      <c r="J76" s="237"/>
      <c r="K76" s="237"/>
      <c r="L76" s="238">
        <v>1000</v>
      </c>
      <c r="M76" s="238"/>
      <c r="N76" s="238"/>
      <c r="O76" s="239" t="s">
        <v>137</v>
      </c>
      <c r="P76" s="239"/>
      <c r="Q76" s="149"/>
    </row>
    <row r="77" spans="1:17" ht="12.75">
      <c r="A77" s="237" t="s">
        <v>250</v>
      </c>
      <c r="B77" s="237"/>
      <c r="C77" s="149"/>
      <c r="D77" s="237" t="s">
        <v>251</v>
      </c>
      <c r="E77" s="237"/>
      <c r="F77" s="237"/>
      <c r="G77" s="237"/>
      <c r="H77" s="237"/>
      <c r="I77" s="237"/>
      <c r="J77" s="237"/>
      <c r="K77" s="237"/>
      <c r="L77" s="238">
        <v>1000</v>
      </c>
      <c r="M77" s="238"/>
      <c r="N77" s="238"/>
      <c r="O77" s="239" t="s">
        <v>137</v>
      </c>
      <c r="P77" s="239"/>
      <c r="Q77" s="149"/>
    </row>
    <row r="78" spans="1:17" ht="12.75">
      <c r="A78" s="237" t="s">
        <v>252</v>
      </c>
      <c r="B78" s="237"/>
      <c r="C78" s="149"/>
      <c r="D78" s="237" t="s">
        <v>253</v>
      </c>
      <c r="E78" s="237"/>
      <c r="F78" s="237"/>
      <c r="G78" s="237"/>
      <c r="H78" s="237"/>
      <c r="I78" s="237"/>
      <c r="J78" s="237"/>
      <c r="K78" s="237"/>
      <c r="L78" s="238">
        <v>10500</v>
      </c>
      <c r="M78" s="238"/>
      <c r="N78" s="238"/>
      <c r="O78" s="239" t="s">
        <v>207</v>
      </c>
      <c r="P78" s="239"/>
      <c r="Q78" s="149"/>
    </row>
    <row r="79" spans="1:17" ht="12.75">
      <c r="A79" s="237" t="s">
        <v>254</v>
      </c>
      <c r="B79" s="237"/>
      <c r="C79" s="149"/>
      <c r="D79" s="237" t="s">
        <v>255</v>
      </c>
      <c r="E79" s="237"/>
      <c r="F79" s="237"/>
      <c r="G79" s="237"/>
      <c r="H79" s="237"/>
      <c r="I79" s="237"/>
      <c r="J79" s="237"/>
      <c r="K79" s="237"/>
      <c r="L79" s="238">
        <v>10500</v>
      </c>
      <c r="M79" s="238"/>
      <c r="N79" s="238"/>
      <c r="O79" s="239" t="s">
        <v>207</v>
      </c>
      <c r="P79" s="239"/>
      <c r="Q79" s="149"/>
    </row>
    <row r="80" spans="1:17" ht="12.75">
      <c r="A80" s="237" t="s">
        <v>256</v>
      </c>
      <c r="B80" s="237"/>
      <c r="C80" s="149"/>
      <c r="D80" s="237" t="s">
        <v>257</v>
      </c>
      <c r="E80" s="237"/>
      <c r="F80" s="237"/>
      <c r="G80" s="237"/>
      <c r="H80" s="237"/>
      <c r="I80" s="237"/>
      <c r="J80" s="237"/>
      <c r="K80" s="237"/>
      <c r="L80" s="238">
        <v>1143</v>
      </c>
      <c r="M80" s="238"/>
      <c r="N80" s="238"/>
      <c r="O80" s="239" t="s">
        <v>137</v>
      </c>
      <c r="P80" s="239"/>
      <c r="Q80" s="149"/>
    </row>
    <row r="81" spans="1:17" ht="12.75">
      <c r="A81" s="237" t="s">
        <v>258</v>
      </c>
      <c r="B81" s="237"/>
      <c r="C81" s="149"/>
      <c r="D81" s="237" t="s">
        <v>259</v>
      </c>
      <c r="E81" s="237"/>
      <c r="F81" s="237"/>
      <c r="G81" s="237"/>
      <c r="H81" s="237"/>
      <c r="I81" s="237"/>
      <c r="J81" s="237"/>
      <c r="K81" s="237"/>
      <c r="L81" s="238">
        <v>1143</v>
      </c>
      <c r="M81" s="238"/>
      <c r="N81" s="238"/>
      <c r="O81" s="239" t="s">
        <v>137</v>
      </c>
      <c r="P81" s="239"/>
      <c r="Q81" s="149"/>
    </row>
    <row r="82" spans="1:17" ht="12.75">
      <c r="A82" s="237" t="s">
        <v>260</v>
      </c>
      <c r="B82" s="237"/>
      <c r="C82" s="149"/>
      <c r="D82" s="237" t="s">
        <v>68</v>
      </c>
      <c r="E82" s="237"/>
      <c r="F82" s="237"/>
      <c r="G82" s="237"/>
      <c r="H82" s="237"/>
      <c r="I82" s="237"/>
      <c r="J82" s="237"/>
      <c r="K82" s="237"/>
      <c r="L82" s="238">
        <v>700</v>
      </c>
      <c r="M82" s="238"/>
      <c r="N82" s="238"/>
      <c r="O82" s="239" t="s">
        <v>137</v>
      </c>
      <c r="P82" s="239"/>
      <c r="Q82" s="149"/>
    </row>
    <row r="83" spans="1:17" ht="12.75">
      <c r="A83" s="237" t="s">
        <v>261</v>
      </c>
      <c r="B83" s="237"/>
      <c r="C83" s="149"/>
      <c r="D83" s="237" t="s">
        <v>262</v>
      </c>
      <c r="E83" s="237"/>
      <c r="F83" s="237"/>
      <c r="G83" s="237"/>
      <c r="H83" s="237"/>
      <c r="I83" s="237"/>
      <c r="J83" s="237"/>
      <c r="K83" s="237"/>
      <c r="L83" s="238">
        <v>700</v>
      </c>
      <c r="M83" s="238"/>
      <c r="N83" s="238"/>
      <c r="O83" s="239" t="s">
        <v>137</v>
      </c>
      <c r="P83" s="239"/>
      <c r="Q83" s="149"/>
    </row>
    <row r="84" spans="1:17" ht="12.75">
      <c r="A84" s="237" t="s">
        <v>263</v>
      </c>
      <c r="B84" s="237"/>
      <c r="C84" s="149"/>
      <c r="D84" s="237" t="s">
        <v>264</v>
      </c>
      <c r="E84" s="237"/>
      <c r="F84" s="237"/>
      <c r="G84" s="237"/>
      <c r="H84" s="237"/>
      <c r="I84" s="237"/>
      <c r="J84" s="237"/>
      <c r="K84" s="237"/>
      <c r="L84" s="238">
        <v>700</v>
      </c>
      <c r="M84" s="238"/>
      <c r="N84" s="238"/>
      <c r="O84" s="239" t="s">
        <v>137</v>
      </c>
      <c r="P84" s="239"/>
      <c r="Q84" s="149"/>
    </row>
    <row r="85" spans="1:17" ht="12.75">
      <c r="A85" s="244" t="s">
        <v>265</v>
      </c>
      <c r="B85" s="244"/>
      <c r="C85" s="156"/>
      <c r="D85" s="244" t="s">
        <v>266</v>
      </c>
      <c r="E85" s="244"/>
      <c r="F85" s="244"/>
      <c r="G85" s="244"/>
      <c r="H85" s="244"/>
      <c r="I85" s="244"/>
      <c r="J85" s="244"/>
      <c r="K85" s="244"/>
      <c r="L85" s="245">
        <v>40</v>
      </c>
      <c r="M85" s="245"/>
      <c r="N85" s="245"/>
      <c r="O85" s="246" t="s">
        <v>239</v>
      </c>
      <c r="P85" s="246"/>
      <c r="Q85" s="156"/>
    </row>
    <row r="86" spans="1:17" ht="14.25">
      <c r="A86" s="237" t="s">
        <v>267</v>
      </c>
      <c r="B86" s="237"/>
      <c r="C86" s="157"/>
      <c r="D86" s="237" t="s">
        <v>30</v>
      </c>
      <c r="E86" s="237"/>
      <c r="F86" s="237"/>
      <c r="G86" s="237"/>
      <c r="H86" s="237"/>
      <c r="I86" s="237"/>
      <c r="J86" s="237"/>
      <c r="K86" s="237"/>
      <c r="L86" s="238">
        <v>40</v>
      </c>
      <c r="M86" s="238"/>
      <c r="N86" s="238"/>
      <c r="O86" s="239" t="s">
        <v>239</v>
      </c>
      <c r="P86" s="239"/>
      <c r="Q86" s="157"/>
    </row>
    <row r="87" spans="1:17" ht="14.25">
      <c r="A87" s="237" t="s">
        <v>268</v>
      </c>
      <c r="B87" s="237"/>
      <c r="C87" s="157"/>
      <c r="D87" s="237" t="s">
        <v>269</v>
      </c>
      <c r="E87" s="237"/>
      <c r="F87" s="237"/>
      <c r="G87" s="237"/>
      <c r="H87" s="237"/>
      <c r="I87" s="237"/>
      <c r="J87" s="237"/>
      <c r="K87" s="237"/>
      <c r="L87" s="238">
        <v>40</v>
      </c>
      <c r="M87" s="238"/>
      <c r="N87" s="238"/>
      <c r="O87" s="239" t="s">
        <v>239</v>
      </c>
      <c r="P87" s="239"/>
      <c r="Q87" s="157"/>
    </row>
    <row r="88" spans="1:17" ht="14.25">
      <c r="A88" s="237" t="s">
        <v>270</v>
      </c>
      <c r="B88" s="237"/>
      <c r="C88" s="157"/>
      <c r="D88" s="237" t="s">
        <v>271</v>
      </c>
      <c r="E88" s="237"/>
      <c r="F88" s="237"/>
      <c r="G88" s="237"/>
      <c r="H88" s="237"/>
      <c r="I88" s="237"/>
      <c r="J88" s="237"/>
      <c r="K88" s="237"/>
      <c r="L88" s="238">
        <v>40</v>
      </c>
      <c r="M88" s="238"/>
      <c r="N88" s="238"/>
      <c r="O88" s="239" t="s">
        <v>239</v>
      </c>
      <c r="P88" s="239"/>
      <c r="Q88" s="157"/>
    </row>
    <row r="89" spans="1:17" ht="12.75">
      <c r="A89" s="263" t="s">
        <v>272</v>
      </c>
      <c r="B89" s="263"/>
      <c r="C89" s="263"/>
      <c r="D89" s="263" t="s">
        <v>273</v>
      </c>
      <c r="E89" s="263"/>
      <c r="F89" s="263"/>
      <c r="G89" s="263"/>
      <c r="H89" s="263"/>
      <c r="I89" s="263"/>
      <c r="J89" s="263"/>
      <c r="K89" s="263"/>
      <c r="L89" s="264">
        <v>200000</v>
      </c>
      <c r="M89" s="264"/>
      <c r="N89" s="264"/>
      <c r="O89" s="265" t="s">
        <v>274</v>
      </c>
      <c r="P89" s="265"/>
      <c r="Q89" s="154"/>
    </row>
    <row r="90" spans="1:17" ht="12.75">
      <c r="A90" s="154"/>
      <c r="B90" s="154"/>
      <c r="C90" s="154"/>
      <c r="D90" s="263"/>
      <c r="E90" s="263"/>
      <c r="F90" s="263"/>
      <c r="G90" s="263"/>
      <c r="H90" s="263"/>
      <c r="I90" s="263"/>
      <c r="J90" s="263"/>
      <c r="K90" s="263"/>
      <c r="L90" s="154"/>
      <c r="M90" s="154"/>
      <c r="N90" s="154"/>
      <c r="O90" s="154"/>
      <c r="P90" s="154"/>
      <c r="Q90" s="154"/>
    </row>
    <row r="91" spans="1:17" ht="12.75">
      <c r="A91" s="247" t="s">
        <v>124</v>
      </c>
      <c r="B91" s="247"/>
      <c r="C91" s="149"/>
      <c r="D91" s="247" t="s">
        <v>125</v>
      </c>
      <c r="E91" s="247"/>
      <c r="F91" s="247"/>
      <c r="G91" s="247"/>
      <c r="H91" s="247"/>
      <c r="I91" s="247"/>
      <c r="J91" s="247"/>
      <c r="K91" s="247"/>
      <c r="L91" s="248">
        <v>200000</v>
      </c>
      <c r="M91" s="248"/>
      <c r="N91" s="248"/>
      <c r="O91" s="247" t="s">
        <v>274</v>
      </c>
      <c r="P91" s="247"/>
      <c r="Q91" s="149"/>
    </row>
    <row r="92" spans="1:17" ht="12.75">
      <c r="A92" s="149"/>
      <c r="B92" s="149"/>
      <c r="C92" s="149"/>
      <c r="D92" s="247" t="s">
        <v>126</v>
      </c>
      <c r="E92" s="247"/>
      <c r="F92" s="247"/>
      <c r="G92" s="247"/>
      <c r="H92" s="247"/>
      <c r="I92" s="247"/>
      <c r="J92" s="247"/>
      <c r="K92" s="247"/>
      <c r="L92" s="248">
        <v>200000</v>
      </c>
      <c r="M92" s="248"/>
      <c r="N92" s="248"/>
      <c r="O92" s="249" t="s">
        <v>274</v>
      </c>
      <c r="P92" s="249"/>
      <c r="Q92" s="149"/>
    </row>
    <row r="93" spans="1:17" ht="12.75">
      <c r="A93" s="247" t="s">
        <v>127</v>
      </c>
      <c r="B93" s="247"/>
      <c r="C93" s="149"/>
      <c r="D93" s="247" t="s">
        <v>128</v>
      </c>
      <c r="E93" s="247"/>
      <c r="F93" s="247"/>
      <c r="G93" s="247"/>
      <c r="H93" s="247"/>
      <c r="I93" s="247"/>
      <c r="J93" s="247"/>
      <c r="K93" s="247"/>
      <c r="L93" s="248">
        <v>200000</v>
      </c>
      <c r="M93" s="248"/>
      <c r="N93" s="248"/>
      <c r="O93" s="249" t="s">
        <v>274</v>
      </c>
      <c r="P93" s="249"/>
      <c r="Q93" s="149"/>
    </row>
    <row r="94" spans="1:17" ht="12.75">
      <c r="A94" s="241" t="s">
        <v>111</v>
      </c>
      <c r="B94" s="241"/>
      <c r="C94" s="155"/>
      <c r="D94" s="241" t="s">
        <v>31</v>
      </c>
      <c r="E94" s="241"/>
      <c r="F94" s="241"/>
      <c r="G94" s="241"/>
      <c r="H94" s="241"/>
      <c r="I94" s="241"/>
      <c r="J94" s="241"/>
      <c r="K94" s="241"/>
      <c r="L94" s="242">
        <v>200000</v>
      </c>
      <c r="M94" s="242"/>
      <c r="N94" s="242"/>
      <c r="O94" s="243" t="s">
        <v>274</v>
      </c>
      <c r="P94" s="243"/>
      <c r="Q94" s="155"/>
    </row>
    <row r="95" spans="1:17" ht="12.75">
      <c r="A95" s="244" t="s">
        <v>275</v>
      </c>
      <c r="B95" s="244"/>
      <c r="C95" s="156"/>
      <c r="D95" s="244" t="s">
        <v>76</v>
      </c>
      <c r="E95" s="244"/>
      <c r="F95" s="244"/>
      <c r="G95" s="244"/>
      <c r="H95" s="244"/>
      <c r="I95" s="244"/>
      <c r="J95" s="244"/>
      <c r="K95" s="244"/>
      <c r="L95" s="245">
        <v>200000</v>
      </c>
      <c r="M95" s="245"/>
      <c r="N95" s="245"/>
      <c r="O95" s="246" t="s">
        <v>274</v>
      </c>
      <c r="P95" s="246"/>
      <c r="Q95" s="156"/>
    </row>
    <row r="96" spans="1:17" ht="14.25">
      <c r="A96" s="237" t="s">
        <v>276</v>
      </c>
      <c r="B96" s="237"/>
      <c r="C96" s="157"/>
      <c r="D96" s="237" t="s">
        <v>75</v>
      </c>
      <c r="E96" s="237"/>
      <c r="F96" s="237"/>
      <c r="G96" s="237"/>
      <c r="H96" s="237"/>
      <c r="I96" s="237"/>
      <c r="J96" s="237"/>
      <c r="K96" s="237"/>
      <c r="L96" s="238">
        <v>200000</v>
      </c>
      <c r="M96" s="238"/>
      <c r="N96" s="238"/>
      <c r="O96" s="239" t="s">
        <v>274</v>
      </c>
      <c r="P96" s="239"/>
      <c r="Q96" s="157"/>
    </row>
    <row r="97" spans="1:17" ht="14.25">
      <c r="A97" s="237" t="s">
        <v>277</v>
      </c>
      <c r="B97" s="237"/>
      <c r="C97" s="157"/>
      <c r="D97" s="237" t="s">
        <v>75</v>
      </c>
      <c r="E97" s="237"/>
      <c r="F97" s="237"/>
      <c r="G97" s="237"/>
      <c r="H97" s="237"/>
      <c r="I97" s="237"/>
      <c r="J97" s="237"/>
      <c r="K97" s="237"/>
      <c r="L97" s="238">
        <v>200000</v>
      </c>
      <c r="M97" s="238"/>
      <c r="N97" s="238"/>
      <c r="O97" s="239" t="s">
        <v>274</v>
      </c>
      <c r="P97" s="239"/>
      <c r="Q97" s="157"/>
    </row>
    <row r="98" spans="1:17" ht="12.75">
      <c r="A98" s="237" t="s">
        <v>278</v>
      </c>
      <c r="B98" s="237"/>
      <c r="C98" s="149"/>
      <c r="D98" s="237" t="s">
        <v>75</v>
      </c>
      <c r="E98" s="237"/>
      <c r="F98" s="237"/>
      <c r="G98" s="237"/>
      <c r="H98" s="237"/>
      <c r="I98" s="237"/>
      <c r="J98" s="237"/>
      <c r="K98" s="237"/>
      <c r="L98" s="238">
        <v>200000</v>
      </c>
      <c r="M98" s="238"/>
      <c r="N98" s="238"/>
      <c r="O98" s="239" t="s">
        <v>274</v>
      </c>
      <c r="P98" s="239"/>
      <c r="Q98" s="149"/>
    </row>
    <row r="99" spans="1:17" ht="12.75">
      <c r="A99" s="263" t="s">
        <v>272</v>
      </c>
      <c r="B99" s="263"/>
      <c r="C99" s="263"/>
      <c r="D99" s="263" t="s">
        <v>279</v>
      </c>
      <c r="E99" s="263"/>
      <c r="F99" s="263"/>
      <c r="G99" s="263"/>
      <c r="H99" s="263"/>
      <c r="I99" s="263"/>
      <c r="J99" s="263"/>
      <c r="K99" s="263"/>
      <c r="L99" s="264">
        <v>20000</v>
      </c>
      <c r="M99" s="264"/>
      <c r="N99" s="264"/>
      <c r="O99" s="265" t="s">
        <v>176</v>
      </c>
      <c r="P99" s="265"/>
      <c r="Q99" s="154"/>
    </row>
    <row r="100" spans="1:17" ht="12.75">
      <c r="A100" s="247" t="s">
        <v>124</v>
      </c>
      <c r="B100" s="247"/>
      <c r="C100" s="149"/>
      <c r="D100" s="247" t="s">
        <v>125</v>
      </c>
      <c r="E100" s="247"/>
      <c r="F100" s="247"/>
      <c r="G100" s="247"/>
      <c r="H100" s="247"/>
      <c r="I100" s="247"/>
      <c r="J100" s="247"/>
      <c r="K100" s="247"/>
      <c r="L100" s="248">
        <v>20000</v>
      </c>
      <c r="M100" s="248"/>
      <c r="N100" s="248"/>
      <c r="O100" s="247" t="s">
        <v>176</v>
      </c>
      <c r="P100" s="247"/>
      <c r="Q100" s="149"/>
    </row>
    <row r="101" spans="1:17" ht="12.75">
      <c r="A101" s="149"/>
      <c r="B101" s="149"/>
      <c r="C101" s="149"/>
      <c r="D101" s="247" t="s">
        <v>126</v>
      </c>
      <c r="E101" s="247"/>
      <c r="F101" s="247"/>
      <c r="G101" s="247"/>
      <c r="H101" s="247"/>
      <c r="I101" s="247"/>
      <c r="J101" s="247"/>
      <c r="K101" s="247"/>
      <c r="L101" s="248">
        <v>20000</v>
      </c>
      <c r="M101" s="248"/>
      <c r="N101" s="248"/>
      <c r="O101" s="249" t="s">
        <v>176</v>
      </c>
      <c r="P101" s="249"/>
      <c r="Q101" s="149"/>
    </row>
    <row r="102" spans="1:17" ht="12.75">
      <c r="A102" s="247" t="s">
        <v>127</v>
      </c>
      <c r="B102" s="247"/>
      <c r="C102" s="149"/>
      <c r="D102" s="247" t="s">
        <v>128</v>
      </c>
      <c r="E102" s="247"/>
      <c r="F102" s="247"/>
      <c r="G102" s="247"/>
      <c r="H102" s="247"/>
      <c r="I102" s="247"/>
      <c r="J102" s="247"/>
      <c r="K102" s="247"/>
      <c r="L102" s="248">
        <v>20000</v>
      </c>
      <c r="M102" s="248"/>
      <c r="N102" s="248"/>
      <c r="O102" s="249" t="s">
        <v>176</v>
      </c>
      <c r="P102" s="249"/>
      <c r="Q102" s="149"/>
    </row>
    <row r="103" spans="1:17" ht="12.75">
      <c r="A103" s="241" t="s">
        <v>111</v>
      </c>
      <c r="B103" s="241"/>
      <c r="C103" s="155"/>
      <c r="D103" s="241" t="s">
        <v>31</v>
      </c>
      <c r="E103" s="241"/>
      <c r="F103" s="241"/>
      <c r="G103" s="241"/>
      <c r="H103" s="241"/>
      <c r="I103" s="241"/>
      <c r="J103" s="241"/>
      <c r="K103" s="241"/>
      <c r="L103" s="242">
        <v>20000</v>
      </c>
      <c r="M103" s="242"/>
      <c r="N103" s="242"/>
      <c r="O103" s="243" t="s">
        <v>176</v>
      </c>
      <c r="P103" s="243"/>
      <c r="Q103" s="155"/>
    </row>
    <row r="104" spans="1:17" ht="12.75">
      <c r="A104" s="244" t="s">
        <v>280</v>
      </c>
      <c r="B104" s="244"/>
      <c r="C104" s="156"/>
      <c r="D104" s="244" t="s">
        <v>54</v>
      </c>
      <c r="E104" s="244"/>
      <c r="F104" s="244"/>
      <c r="G104" s="244"/>
      <c r="H104" s="244"/>
      <c r="I104" s="244"/>
      <c r="J104" s="244"/>
      <c r="K104" s="244"/>
      <c r="L104" s="245">
        <v>20000</v>
      </c>
      <c r="M104" s="245"/>
      <c r="N104" s="245"/>
      <c r="O104" s="246" t="s">
        <v>176</v>
      </c>
      <c r="P104" s="246"/>
      <c r="Q104" s="156"/>
    </row>
    <row r="105" spans="1:17" ht="14.25">
      <c r="A105" s="237" t="s">
        <v>281</v>
      </c>
      <c r="B105" s="237"/>
      <c r="C105" s="157"/>
      <c r="D105" s="237" t="s">
        <v>78</v>
      </c>
      <c r="E105" s="237"/>
      <c r="F105" s="237"/>
      <c r="G105" s="237"/>
      <c r="H105" s="237"/>
      <c r="I105" s="237"/>
      <c r="J105" s="237"/>
      <c r="K105" s="237"/>
      <c r="L105" s="238">
        <v>20000</v>
      </c>
      <c r="M105" s="238"/>
      <c r="N105" s="238"/>
      <c r="O105" s="239" t="s">
        <v>176</v>
      </c>
      <c r="P105" s="239"/>
      <c r="Q105" s="157"/>
    </row>
    <row r="106" spans="1:17" ht="14.25">
      <c r="A106" s="237" t="s">
        <v>282</v>
      </c>
      <c r="B106" s="237"/>
      <c r="C106" s="157"/>
      <c r="D106" s="237" t="s">
        <v>283</v>
      </c>
      <c r="E106" s="237"/>
      <c r="F106" s="237"/>
      <c r="G106" s="237"/>
      <c r="H106" s="237"/>
      <c r="I106" s="237"/>
      <c r="J106" s="237"/>
      <c r="K106" s="237"/>
      <c r="L106" s="238">
        <v>20000</v>
      </c>
      <c r="M106" s="238"/>
      <c r="N106" s="238"/>
      <c r="O106" s="239" t="s">
        <v>176</v>
      </c>
      <c r="P106" s="239"/>
      <c r="Q106" s="157"/>
    </row>
    <row r="107" spans="1:17" ht="14.25">
      <c r="A107" s="237" t="s">
        <v>284</v>
      </c>
      <c r="B107" s="237"/>
      <c r="C107" s="157"/>
      <c r="D107" s="237" t="s">
        <v>285</v>
      </c>
      <c r="E107" s="237"/>
      <c r="F107" s="237"/>
      <c r="G107" s="237"/>
      <c r="H107" s="237"/>
      <c r="I107" s="237"/>
      <c r="J107" s="237"/>
      <c r="K107" s="237"/>
      <c r="L107" s="238">
        <v>10000</v>
      </c>
      <c r="M107" s="238"/>
      <c r="N107" s="238"/>
      <c r="O107" s="239" t="s">
        <v>221</v>
      </c>
      <c r="P107" s="239"/>
      <c r="Q107" s="157"/>
    </row>
    <row r="108" spans="1:17" ht="14.25">
      <c r="A108" s="237" t="s">
        <v>286</v>
      </c>
      <c r="B108" s="237"/>
      <c r="C108" s="157"/>
      <c r="D108" s="237" t="s">
        <v>287</v>
      </c>
      <c r="E108" s="237"/>
      <c r="F108" s="237"/>
      <c r="G108" s="237"/>
      <c r="H108" s="237"/>
      <c r="I108" s="237"/>
      <c r="J108" s="237"/>
      <c r="K108" s="237"/>
      <c r="L108" s="238">
        <v>10000</v>
      </c>
      <c r="M108" s="238"/>
      <c r="N108" s="238"/>
      <c r="O108" s="239" t="s">
        <v>221</v>
      </c>
      <c r="P108" s="239"/>
      <c r="Q108" s="157"/>
    </row>
    <row r="109" spans="1:17" ht="15.75">
      <c r="A109" s="266" t="s">
        <v>118</v>
      </c>
      <c r="B109" s="266"/>
      <c r="C109" s="153"/>
      <c r="D109" s="266" t="s">
        <v>288</v>
      </c>
      <c r="E109" s="266"/>
      <c r="F109" s="266"/>
      <c r="G109" s="266"/>
      <c r="H109" s="266"/>
      <c r="I109" s="266"/>
      <c r="J109" s="266"/>
      <c r="K109" s="266"/>
      <c r="L109" s="267">
        <v>4055635</v>
      </c>
      <c r="M109" s="267"/>
      <c r="N109" s="267"/>
      <c r="O109" s="268" t="s">
        <v>289</v>
      </c>
      <c r="P109" s="268"/>
      <c r="Q109" s="153"/>
    </row>
    <row r="110" spans="1:17" ht="12.75">
      <c r="A110" s="153"/>
      <c r="B110" s="153"/>
      <c r="C110" s="153"/>
      <c r="D110" s="266"/>
      <c r="E110" s="266"/>
      <c r="F110" s="266"/>
      <c r="G110" s="266"/>
      <c r="H110" s="266"/>
      <c r="I110" s="266"/>
      <c r="J110" s="266"/>
      <c r="K110" s="266"/>
      <c r="L110" s="153"/>
      <c r="M110" s="153"/>
      <c r="N110" s="153"/>
      <c r="O110" s="153"/>
      <c r="P110" s="153"/>
      <c r="Q110" s="153"/>
    </row>
    <row r="111" spans="1:17" ht="12.75">
      <c r="A111" s="263" t="s">
        <v>121</v>
      </c>
      <c r="B111" s="263"/>
      <c r="C111" s="263"/>
      <c r="D111" s="263" t="s">
        <v>290</v>
      </c>
      <c r="E111" s="263"/>
      <c r="F111" s="263"/>
      <c r="G111" s="263"/>
      <c r="H111" s="263"/>
      <c r="I111" s="263"/>
      <c r="J111" s="263"/>
      <c r="K111" s="263"/>
      <c r="L111" s="264">
        <v>3952785</v>
      </c>
      <c r="M111" s="264"/>
      <c r="N111" s="264"/>
      <c r="O111" s="265" t="s">
        <v>291</v>
      </c>
      <c r="P111" s="265"/>
      <c r="Q111" s="154"/>
    </row>
    <row r="112" spans="1:17" ht="12.75">
      <c r="A112" s="154"/>
      <c r="B112" s="154"/>
      <c r="C112" s="154"/>
      <c r="D112" s="263"/>
      <c r="E112" s="263"/>
      <c r="F112" s="263"/>
      <c r="G112" s="263"/>
      <c r="H112" s="263"/>
      <c r="I112" s="263"/>
      <c r="J112" s="263"/>
      <c r="K112" s="263"/>
      <c r="L112" s="154"/>
      <c r="M112" s="154"/>
      <c r="N112" s="154"/>
      <c r="O112" s="154"/>
      <c r="P112" s="154"/>
      <c r="Q112" s="154"/>
    </row>
    <row r="113" spans="1:17" ht="12.75" customHeight="1">
      <c r="A113" s="247" t="s">
        <v>124</v>
      </c>
      <c r="B113" s="247"/>
      <c r="C113" s="149"/>
      <c r="D113" s="247" t="s">
        <v>125</v>
      </c>
      <c r="E113" s="247"/>
      <c r="F113" s="247"/>
      <c r="G113" s="247"/>
      <c r="H113" s="247"/>
      <c r="I113" s="247"/>
      <c r="J113" s="247"/>
      <c r="K113" s="247"/>
      <c r="L113" s="248">
        <v>3952785</v>
      </c>
      <c r="M113" s="248"/>
      <c r="N113" s="248"/>
      <c r="O113" s="247" t="s">
        <v>291</v>
      </c>
      <c r="P113" s="247"/>
      <c r="Q113" s="149"/>
    </row>
    <row r="114" spans="1:17" ht="12.75">
      <c r="A114" s="149"/>
      <c r="B114" s="149"/>
      <c r="C114" s="149"/>
      <c r="D114" s="247" t="s">
        <v>292</v>
      </c>
      <c r="E114" s="247"/>
      <c r="F114" s="247"/>
      <c r="G114" s="247"/>
      <c r="H114" s="247"/>
      <c r="I114" s="247"/>
      <c r="J114" s="247"/>
      <c r="K114" s="247"/>
      <c r="L114" s="248">
        <v>45600</v>
      </c>
      <c r="M114" s="248"/>
      <c r="N114" s="248"/>
      <c r="O114" s="249" t="s">
        <v>293</v>
      </c>
      <c r="P114" s="249"/>
      <c r="Q114" s="149"/>
    </row>
    <row r="115" spans="1:17" ht="12.75">
      <c r="A115" s="247" t="s">
        <v>127</v>
      </c>
      <c r="B115" s="247"/>
      <c r="C115" s="149"/>
      <c r="D115" s="247" t="s">
        <v>294</v>
      </c>
      <c r="E115" s="247"/>
      <c r="F115" s="247"/>
      <c r="G115" s="247"/>
      <c r="H115" s="247"/>
      <c r="I115" s="247"/>
      <c r="J115" s="247"/>
      <c r="K115" s="247"/>
      <c r="L115" s="248">
        <v>45600</v>
      </c>
      <c r="M115" s="248"/>
      <c r="N115" s="248"/>
      <c r="O115" s="249" t="s">
        <v>293</v>
      </c>
      <c r="P115" s="249"/>
      <c r="Q115" s="149"/>
    </row>
    <row r="116" spans="1:17" ht="12.75">
      <c r="A116" s="241" t="s">
        <v>110</v>
      </c>
      <c r="B116" s="241"/>
      <c r="C116" s="155"/>
      <c r="D116" s="241" t="s">
        <v>49</v>
      </c>
      <c r="E116" s="241"/>
      <c r="F116" s="241"/>
      <c r="G116" s="241"/>
      <c r="H116" s="241"/>
      <c r="I116" s="241"/>
      <c r="J116" s="241"/>
      <c r="K116" s="241"/>
      <c r="L116" s="242">
        <v>45600</v>
      </c>
      <c r="M116" s="242"/>
      <c r="N116" s="242"/>
      <c r="O116" s="243" t="s">
        <v>293</v>
      </c>
      <c r="P116" s="243"/>
      <c r="Q116" s="155"/>
    </row>
    <row r="117" spans="1:17" ht="12.75">
      <c r="A117" s="244" t="s">
        <v>129</v>
      </c>
      <c r="B117" s="244"/>
      <c r="C117" s="156"/>
      <c r="D117" s="244" t="s">
        <v>25</v>
      </c>
      <c r="E117" s="244"/>
      <c r="F117" s="244"/>
      <c r="G117" s="244"/>
      <c r="H117" s="244"/>
      <c r="I117" s="244"/>
      <c r="J117" s="244"/>
      <c r="K117" s="244"/>
      <c r="L117" s="245">
        <v>45600</v>
      </c>
      <c r="M117" s="245"/>
      <c r="N117" s="245"/>
      <c r="O117" s="246" t="s">
        <v>293</v>
      </c>
      <c r="P117" s="246"/>
      <c r="Q117" s="156"/>
    </row>
    <row r="118" spans="1:17" ht="14.25">
      <c r="A118" s="237" t="s">
        <v>153</v>
      </c>
      <c r="B118" s="237"/>
      <c r="C118" s="157"/>
      <c r="D118" s="237" t="s">
        <v>27</v>
      </c>
      <c r="E118" s="237"/>
      <c r="F118" s="237"/>
      <c r="G118" s="237"/>
      <c r="H118" s="237"/>
      <c r="I118" s="237"/>
      <c r="J118" s="237"/>
      <c r="K118" s="237"/>
      <c r="L118" s="238">
        <v>40500</v>
      </c>
      <c r="M118" s="238"/>
      <c r="N118" s="238"/>
      <c r="O118" s="239" t="s">
        <v>295</v>
      </c>
      <c r="P118" s="239"/>
      <c r="Q118" s="157"/>
    </row>
    <row r="119" spans="1:17" ht="14.25">
      <c r="A119" s="237" t="s">
        <v>296</v>
      </c>
      <c r="B119" s="237"/>
      <c r="C119" s="157"/>
      <c r="D119" s="237" t="s">
        <v>297</v>
      </c>
      <c r="E119" s="237"/>
      <c r="F119" s="237"/>
      <c r="G119" s="237"/>
      <c r="H119" s="237"/>
      <c r="I119" s="237"/>
      <c r="J119" s="237"/>
      <c r="K119" s="237"/>
      <c r="L119" s="238">
        <v>2500</v>
      </c>
      <c r="M119" s="238"/>
      <c r="N119" s="238"/>
      <c r="O119" s="239" t="s">
        <v>298</v>
      </c>
      <c r="P119" s="239"/>
      <c r="Q119" s="157"/>
    </row>
    <row r="120" spans="1:17" ht="14.25">
      <c r="A120" s="237" t="s">
        <v>299</v>
      </c>
      <c r="B120" s="237"/>
      <c r="C120" s="157"/>
      <c r="D120" s="237" t="s">
        <v>300</v>
      </c>
      <c r="E120" s="237"/>
      <c r="F120" s="237"/>
      <c r="G120" s="237"/>
      <c r="H120" s="237"/>
      <c r="I120" s="237"/>
      <c r="J120" s="237"/>
      <c r="K120" s="237"/>
      <c r="L120" s="238">
        <v>2500</v>
      </c>
      <c r="M120" s="238"/>
      <c r="N120" s="238"/>
      <c r="O120" s="239" t="s">
        <v>298</v>
      </c>
      <c r="P120" s="239"/>
      <c r="Q120" s="157"/>
    </row>
    <row r="121" spans="1:17" ht="14.25">
      <c r="A121" s="237" t="s">
        <v>171</v>
      </c>
      <c r="B121" s="237"/>
      <c r="C121" s="157"/>
      <c r="D121" s="237" t="s">
        <v>172</v>
      </c>
      <c r="E121" s="237"/>
      <c r="F121" s="237"/>
      <c r="G121" s="237"/>
      <c r="H121" s="237"/>
      <c r="I121" s="237"/>
      <c r="J121" s="237"/>
      <c r="K121" s="237"/>
      <c r="L121" s="238">
        <v>38000</v>
      </c>
      <c r="M121" s="238"/>
      <c r="N121" s="238"/>
      <c r="O121" s="239" t="s">
        <v>301</v>
      </c>
      <c r="P121" s="239"/>
      <c r="Q121" s="157"/>
    </row>
    <row r="122" spans="1:17" ht="14.25">
      <c r="A122" s="237" t="s">
        <v>174</v>
      </c>
      <c r="B122" s="237"/>
      <c r="C122" s="157"/>
      <c r="D122" s="237" t="s">
        <v>175</v>
      </c>
      <c r="E122" s="237"/>
      <c r="F122" s="237"/>
      <c r="G122" s="237"/>
      <c r="H122" s="237"/>
      <c r="I122" s="237"/>
      <c r="J122" s="237"/>
      <c r="K122" s="237"/>
      <c r="L122" s="238">
        <v>13000</v>
      </c>
      <c r="M122" s="238"/>
      <c r="N122" s="238"/>
      <c r="O122" s="239" t="s">
        <v>160</v>
      </c>
      <c r="P122" s="239"/>
      <c r="Q122" s="157"/>
    </row>
    <row r="123" spans="1:17" ht="14.25">
      <c r="A123" s="237" t="s">
        <v>177</v>
      </c>
      <c r="B123" s="237"/>
      <c r="C123" s="157"/>
      <c r="D123" s="237" t="s">
        <v>178</v>
      </c>
      <c r="E123" s="237"/>
      <c r="F123" s="237"/>
      <c r="G123" s="237"/>
      <c r="H123" s="237"/>
      <c r="I123" s="237"/>
      <c r="J123" s="237"/>
      <c r="K123" s="237"/>
      <c r="L123" s="238">
        <v>25000</v>
      </c>
      <c r="M123" s="238"/>
      <c r="N123" s="238"/>
      <c r="O123" s="239" t="s">
        <v>302</v>
      </c>
      <c r="P123" s="239"/>
      <c r="Q123" s="157"/>
    </row>
    <row r="124" spans="1:17" ht="14.25">
      <c r="A124" s="237" t="s">
        <v>203</v>
      </c>
      <c r="B124" s="237"/>
      <c r="C124" s="157"/>
      <c r="D124" s="237" t="s">
        <v>28</v>
      </c>
      <c r="E124" s="237"/>
      <c r="F124" s="237"/>
      <c r="G124" s="237"/>
      <c r="H124" s="237"/>
      <c r="I124" s="237"/>
      <c r="J124" s="237"/>
      <c r="K124" s="237"/>
      <c r="L124" s="238">
        <v>5100</v>
      </c>
      <c r="M124" s="238"/>
      <c r="N124" s="238"/>
      <c r="O124" s="239" t="s">
        <v>150</v>
      </c>
      <c r="P124" s="239"/>
      <c r="Q124" s="157"/>
    </row>
    <row r="125" spans="1:17" ht="14.25">
      <c r="A125" s="237" t="s">
        <v>205</v>
      </c>
      <c r="B125" s="237"/>
      <c r="C125" s="157"/>
      <c r="D125" s="237" t="s">
        <v>206</v>
      </c>
      <c r="E125" s="237"/>
      <c r="F125" s="237"/>
      <c r="G125" s="237"/>
      <c r="H125" s="237"/>
      <c r="I125" s="237"/>
      <c r="J125" s="237"/>
      <c r="K125" s="237"/>
      <c r="L125" s="238">
        <v>2500</v>
      </c>
      <c r="M125" s="238"/>
      <c r="N125" s="238"/>
      <c r="O125" s="239" t="s">
        <v>298</v>
      </c>
      <c r="P125" s="239"/>
      <c r="Q125" s="157"/>
    </row>
    <row r="126" spans="1:17" ht="14.25">
      <c r="A126" s="237" t="s">
        <v>303</v>
      </c>
      <c r="B126" s="237"/>
      <c r="C126" s="157"/>
      <c r="D126" s="237" t="s">
        <v>304</v>
      </c>
      <c r="E126" s="237"/>
      <c r="F126" s="237"/>
      <c r="G126" s="237"/>
      <c r="H126" s="237"/>
      <c r="I126" s="237"/>
      <c r="J126" s="237"/>
      <c r="K126" s="237"/>
      <c r="L126" s="238">
        <v>2500</v>
      </c>
      <c r="M126" s="238"/>
      <c r="N126" s="238"/>
      <c r="O126" s="239" t="s">
        <v>298</v>
      </c>
      <c r="P126" s="239"/>
      <c r="Q126" s="157"/>
    </row>
    <row r="127" spans="1:17" ht="14.25">
      <c r="A127" s="237" t="s">
        <v>225</v>
      </c>
      <c r="B127" s="237"/>
      <c r="C127" s="157"/>
      <c r="D127" s="237" t="s">
        <v>226</v>
      </c>
      <c r="E127" s="237"/>
      <c r="F127" s="237"/>
      <c r="G127" s="237"/>
      <c r="H127" s="237"/>
      <c r="I127" s="237"/>
      <c r="J127" s="237"/>
      <c r="K127" s="237"/>
      <c r="L127" s="238">
        <v>1400</v>
      </c>
      <c r="M127" s="238"/>
      <c r="N127" s="238"/>
      <c r="O127" s="239" t="s">
        <v>183</v>
      </c>
      <c r="P127" s="239"/>
      <c r="Q127" s="157"/>
    </row>
    <row r="128" spans="1:17" ht="14.25">
      <c r="A128" s="237" t="s">
        <v>228</v>
      </c>
      <c r="B128" s="237"/>
      <c r="C128" s="157"/>
      <c r="D128" s="237" t="s">
        <v>229</v>
      </c>
      <c r="E128" s="237"/>
      <c r="F128" s="237"/>
      <c r="G128" s="237"/>
      <c r="H128" s="237"/>
      <c r="I128" s="237"/>
      <c r="J128" s="237"/>
      <c r="K128" s="237"/>
      <c r="L128" s="238">
        <v>1400</v>
      </c>
      <c r="M128" s="238"/>
      <c r="N128" s="238"/>
      <c r="O128" s="239" t="s">
        <v>183</v>
      </c>
      <c r="P128" s="239"/>
      <c r="Q128" s="157"/>
    </row>
    <row r="129" spans="1:17" ht="14.25">
      <c r="A129" s="237" t="s">
        <v>248</v>
      </c>
      <c r="B129" s="237"/>
      <c r="C129" s="157"/>
      <c r="D129" s="237" t="s">
        <v>249</v>
      </c>
      <c r="E129" s="237"/>
      <c r="F129" s="237"/>
      <c r="G129" s="237"/>
      <c r="H129" s="237"/>
      <c r="I129" s="237"/>
      <c r="J129" s="237"/>
      <c r="K129" s="237"/>
      <c r="L129" s="238">
        <v>1200</v>
      </c>
      <c r="M129" s="238"/>
      <c r="N129" s="238"/>
      <c r="O129" s="239" t="s">
        <v>183</v>
      </c>
      <c r="P129" s="239"/>
      <c r="Q129" s="157"/>
    </row>
    <row r="130" spans="1:17" ht="14.25">
      <c r="A130" s="237" t="s">
        <v>305</v>
      </c>
      <c r="B130" s="237"/>
      <c r="C130" s="157"/>
      <c r="D130" s="237" t="s">
        <v>306</v>
      </c>
      <c r="E130" s="237"/>
      <c r="F130" s="237"/>
      <c r="G130" s="237"/>
      <c r="H130" s="237"/>
      <c r="I130" s="237"/>
      <c r="J130" s="237"/>
      <c r="K130" s="237"/>
      <c r="L130" s="238">
        <v>1200</v>
      </c>
      <c r="M130" s="238"/>
      <c r="N130" s="238"/>
      <c r="O130" s="239" t="s">
        <v>183</v>
      </c>
      <c r="P130" s="239"/>
      <c r="Q130" s="157"/>
    </row>
    <row r="131" spans="1:17" ht="14.25">
      <c r="A131" s="157"/>
      <c r="B131" s="157"/>
      <c r="C131" s="157"/>
      <c r="D131" s="247" t="s">
        <v>307</v>
      </c>
      <c r="E131" s="247"/>
      <c r="F131" s="247"/>
      <c r="G131" s="247"/>
      <c r="H131" s="247"/>
      <c r="I131" s="247"/>
      <c r="J131" s="247"/>
      <c r="K131" s="247"/>
      <c r="L131" s="248">
        <v>5000</v>
      </c>
      <c r="M131" s="248"/>
      <c r="N131" s="248"/>
      <c r="O131" s="249" t="s">
        <v>150</v>
      </c>
      <c r="P131" s="249"/>
      <c r="Q131" s="157"/>
    </row>
    <row r="132" spans="1:17" ht="14.25">
      <c r="A132" s="247" t="s">
        <v>127</v>
      </c>
      <c r="B132" s="247"/>
      <c r="C132" s="157"/>
      <c r="D132" s="247" t="s">
        <v>308</v>
      </c>
      <c r="E132" s="247"/>
      <c r="F132" s="247"/>
      <c r="G132" s="247"/>
      <c r="H132" s="247"/>
      <c r="I132" s="247"/>
      <c r="J132" s="247"/>
      <c r="K132" s="247"/>
      <c r="L132" s="248">
        <v>5000</v>
      </c>
      <c r="M132" s="248"/>
      <c r="N132" s="248"/>
      <c r="O132" s="249" t="s">
        <v>150</v>
      </c>
      <c r="P132" s="249"/>
      <c r="Q132" s="157"/>
    </row>
    <row r="133" spans="1:17" ht="12.75">
      <c r="A133" s="241" t="s">
        <v>110</v>
      </c>
      <c r="B133" s="241"/>
      <c r="C133" s="155"/>
      <c r="D133" s="241" t="s">
        <v>49</v>
      </c>
      <c r="E133" s="241"/>
      <c r="F133" s="241"/>
      <c r="G133" s="241"/>
      <c r="H133" s="241"/>
      <c r="I133" s="241"/>
      <c r="J133" s="241"/>
      <c r="K133" s="241"/>
      <c r="L133" s="242">
        <v>5000</v>
      </c>
      <c r="M133" s="242"/>
      <c r="N133" s="242"/>
      <c r="O133" s="243" t="s">
        <v>150</v>
      </c>
      <c r="P133" s="243"/>
      <c r="Q133" s="155"/>
    </row>
    <row r="134" spans="1:17" ht="12.75">
      <c r="A134" s="244" t="s">
        <v>129</v>
      </c>
      <c r="B134" s="244"/>
      <c r="C134" s="156"/>
      <c r="D134" s="244" t="s">
        <v>25</v>
      </c>
      <c r="E134" s="244"/>
      <c r="F134" s="244"/>
      <c r="G134" s="244"/>
      <c r="H134" s="244"/>
      <c r="I134" s="244"/>
      <c r="J134" s="244"/>
      <c r="K134" s="244"/>
      <c r="L134" s="245">
        <v>5000</v>
      </c>
      <c r="M134" s="245"/>
      <c r="N134" s="245"/>
      <c r="O134" s="246" t="s">
        <v>150</v>
      </c>
      <c r="P134" s="246"/>
      <c r="Q134" s="156"/>
    </row>
    <row r="135" spans="1:17" ht="14.25">
      <c r="A135" s="237" t="s">
        <v>130</v>
      </c>
      <c r="B135" s="237"/>
      <c r="C135" s="157"/>
      <c r="D135" s="237" t="s">
        <v>26</v>
      </c>
      <c r="E135" s="237"/>
      <c r="F135" s="237"/>
      <c r="G135" s="237"/>
      <c r="H135" s="237"/>
      <c r="I135" s="237"/>
      <c r="J135" s="237"/>
      <c r="K135" s="237"/>
      <c r="L135" s="238">
        <v>500</v>
      </c>
      <c r="M135" s="238"/>
      <c r="N135" s="238"/>
      <c r="O135" s="239" t="s">
        <v>197</v>
      </c>
      <c r="P135" s="239"/>
      <c r="Q135" s="157"/>
    </row>
    <row r="136" spans="1:17" ht="14.25">
      <c r="A136" s="237" t="s">
        <v>141</v>
      </c>
      <c r="B136" s="237"/>
      <c r="C136" s="157"/>
      <c r="D136" s="237" t="s">
        <v>142</v>
      </c>
      <c r="E136" s="237"/>
      <c r="F136" s="237"/>
      <c r="G136" s="237"/>
      <c r="H136" s="237"/>
      <c r="I136" s="237"/>
      <c r="J136" s="237"/>
      <c r="K136" s="237"/>
      <c r="L136" s="238">
        <v>500</v>
      </c>
      <c r="M136" s="238"/>
      <c r="N136" s="238"/>
      <c r="O136" s="239" t="s">
        <v>197</v>
      </c>
      <c r="P136" s="239"/>
      <c r="Q136" s="157"/>
    </row>
    <row r="137" spans="1:17" ht="14.25">
      <c r="A137" s="237" t="s">
        <v>143</v>
      </c>
      <c r="B137" s="237"/>
      <c r="C137" s="157"/>
      <c r="D137" s="237" t="s">
        <v>144</v>
      </c>
      <c r="E137" s="237"/>
      <c r="F137" s="237"/>
      <c r="G137" s="237"/>
      <c r="H137" s="237"/>
      <c r="I137" s="237"/>
      <c r="J137" s="237"/>
      <c r="K137" s="237"/>
      <c r="L137" s="238">
        <v>500</v>
      </c>
      <c r="M137" s="238"/>
      <c r="N137" s="238"/>
      <c r="O137" s="239" t="s">
        <v>197</v>
      </c>
      <c r="P137" s="239"/>
      <c r="Q137" s="157"/>
    </row>
    <row r="138" spans="1:17" ht="14.25">
      <c r="A138" s="237" t="s">
        <v>153</v>
      </c>
      <c r="B138" s="237"/>
      <c r="C138" s="157"/>
      <c r="D138" s="237" t="s">
        <v>27</v>
      </c>
      <c r="E138" s="237"/>
      <c r="F138" s="237"/>
      <c r="G138" s="237"/>
      <c r="H138" s="237"/>
      <c r="I138" s="237"/>
      <c r="J138" s="237"/>
      <c r="K138" s="237"/>
      <c r="L138" s="238">
        <v>1000</v>
      </c>
      <c r="M138" s="238"/>
      <c r="N138" s="238"/>
      <c r="O138" s="239" t="s">
        <v>137</v>
      </c>
      <c r="P138" s="239"/>
      <c r="Q138" s="157"/>
    </row>
    <row r="139" spans="1:17" ht="14.25">
      <c r="A139" s="237" t="s">
        <v>155</v>
      </c>
      <c r="B139" s="237"/>
      <c r="C139" s="157"/>
      <c r="D139" s="237" t="s">
        <v>156</v>
      </c>
      <c r="E139" s="237"/>
      <c r="F139" s="237"/>
      <c r="G139" s="237"/>
      <c r="H139" s="237"/>
      <c r="I139" s="237"/>
      <c r="J139" s="237"/>
      <c r="K139" s="237"/>
      <c r="L139" s="238">
        <v>500</v>
      </c>
      <c r="M139" s="238"/>
      <c r="N139" s="238"/>
      <c r="O139" s="239" t="s">
        <v>197</v>
      </c>
      <c r="P139" s="239"/>
      <c r="Q139" s="157"/>
    </row>
    <row r="140" spans="1:17" ht="14.25">
      <c r="A140" s="237" t="s">
        <v>169</v>
      </c>
      <c r="B140" s="237"/>
      <c r="C140" s="157"/>
      <c r="D140" s="237" t="s">
        <v>170</v>
      </c>
      <c r="E140" s="237"/>
      <c r="F140" s="237"/>
      <c r="G140" s="237"/>
      <c r="H140" s="237"/>
      <c r="I140" s="237"/>
      <c r="J140" s="237"/>
      <c r="K140" s="237"/>
      <c r="L140" s="238">
        <v>500</v>
      </c>
      <c r="M140" s="238"/>
      <c r="N140" s="238"/>
      <c r="O140" s="239" t="s">
        <v>197</v>
      </c>
      <c r="P140" s="239"/>
      <c r="Q140" s="157"/>
    </row>
    <row r="141" spans="1:17" ht="14.25">
      <c r="A141" s="237" t="s">
        <v>195</v>
      </c>
      <c r="B141" s="237"/>
      <c r="C141" s="157"/>
      <c r="D141" s="237" t="s">
        <v>196</v>
      </c>
      <c r="E141" s="237"/>
      <c r="F141" s="237"/>
      <c r="G141" s="237"/>
      <c r="H141" s="237"/>
      <c r="I141" s="237"/>
      <c r="J141" s="237"/>
      <c r="K141" s="237"/>
      <c r="L141" s="238">
        <v>500</v>
      </c>
      <c r="M141" s="238"/>
      <c r="N141" s="238"/>
      <c r="O141" s="239" t="s">
        <v>197</v>
      </c>
      <c r="P141" s="239"/>
      <c r="Q141" s="157"/>
    </row>
    <row r="142" spans="1:17" ht="14.25">
      <c r="A142" s="237" t="s">
        <v>198</v>
      </c>
      <c r="B142" s="237"/>
      <c r="C142" s="157"/>
      <c r="D142" s="237" t="s">
        <v>199</v>
      </c>
      <c r="E142" s="237"/>
      <c r="F142" s="237"/>
      <c r="G142" s="237"/>
      <c r="H142" s="237"/>
      <c r="I142" s="237"/>
      <c r="J142" s="237"/>
      <c r="K142" s="237"/>
      <c r="L142" s="238">
        <v>500</v>
      </c>
      <c r="M142" s="238"/>
      <c r="N142" s="238"/>
      <c r="O142" s="239" t="s">
        <v>197</v>
      </c>
      <c r="P142" s="239"/>
      <c r="Q142" s="157"/>
    </row>
    <row r="143" spans="1:17" ht="14.25">
      <c r="A143" s="237" t="s">
        <v>203</v>
      </c>
      <c r="B143" s="237"/>
      <c r="C143" s="157"/>
      <c r="D143" s="237" t="s">
        <v>28</v>
      </c>
      <c r="E143" s="237"/>
      <c r="F143" s="237"/>
      <c r="G143" s="237"/>
      <c r="H143" s="237"/>
      <c r="I143" s="237"/>
      <c r="J143" s="237"/>
      <c r="K143" s="237"/>
      <c r="L143" s="238">
        <v>500</v>
      </c>
      <c r="M143" s="238"/>
      <c r="N143" s="238"/>
      <c r="O143" s="239" t="s">
        <v>197</v>
      </c>
      <c r="P143" s="239"/>
      <c r="Q143" s="157"/>
    </row>
    <row r="144" spans="1:17" ht="14.25">
      <c r="A144" s="237" t="s">
        <v>256</v>
      </c>
      <c r="B144" s="237"/>
      <c r="C144" s="157"/>
      <c r="D144" s="237" t="s">
        <v>257</v>
      </c>
      <c r="E144" s="237"/>
      <c r="F144" s="237"/>
      <c r="G144" s="237"/>
      <c r="H144" s="237"/>
      <c r="I144" s="237"/>
      <c r="J144" s="237"/>
      <c r="K144" s="237"/>
      <c r="L144" s="238">
        <v>500</v>
      </c>
      <c r="M144" s="238"/>
      <c r="N144" s="238"/>
      <c r="O144" s="239" t="s">
        <v>197</v>
      </c>
      <c r="P144" s="239"/>
      <c r="Q144" s="157"/>
    </row>
    <row r="145" spans="1:17" ht="14.25">
      <c r="A145" s="237" t="s">
        <v>258</v>
      </c>
      <c r="B145" s="237"/>
      <c r="C145" s="157"/>
      <c r="D145" s="237" t="s">
        <v>259</v>
      </c>
      <c r="E145" s="237"/>
      <c r="F145" s="237"/>
      <c r="G145" s="237"/>
      <c r="H145" s="237"/>
      <c r="I145" s="237"/>
      <c r="J145" s="237"/>
      <c r="K145" s="237"/>
      <c r="L145" s="238">
        <v>500</v>
      </c>
      <c r="M145" s="238"/>
      <c r="N145" s="238"/>
      <c r="O145" s="239" t="s">
        <v>197</v>
      </c>
      <c r="P145" s="239"/>
      <c r="Q145" s="157"/>
    </row>
    <row r="146" spans="1:17" ht="14.25">
      <c r="A146" s="237" t="s">
        <v>260</v>
      </c>
      <c r="B146" s="237"/>
      <c r="C146" s="157"/>
      <c r="D146" s="237" t="s">
        <v>68</v>
      </c>
      <c r="E146" s="237"/>
      <c r="F146" s="237"/>
      <c r="G146" s="237"/>
      <c r="H146" s="237"/>
      <c r="I146" s="237"/>
      <c r="J146" s="237"/>
      <c r="K146" s="237"/>
      <c r="L146" s="238">
        <v>3000</v>
      </c>
      <c r="M146" s="238"/>
      <c r="N146" s="238"/>
      <c r="O146" s="239" t="s">
        <v>134</v>
      </c>
      <c r="P146" s="239"/>
      <c r="Q146" s="157"/>
    </row>
    <row r="147" spans="1:17" ht="14.25">
      <c r="A147" s="237" t="s">
        <v>309</v>
      </c>
      <c r="B147" s="237"/>
      <c r="C147" s="157"/>
      <c r="D147" s="237" t="s">
        <v>68</v>
      </c>
      <c r="E147" s="237"/>
      <c r="F147" s="237"/>
      <c r="G147" s="237"/>
      <c r="H147" s="237"/>
      <c r="I147" s="237"/>
      <c r="J147" s="237"/>
      <c r="K147" s="237"/>
      <c r="L147" s="238">
        <v>3000</v>
      </c>
      <c r="M147" s="238"/>
      <c r="N147" s="238"/>
      <c r="O147" s="239" t="s">
        <v>134</v>
      </c>
      <c r="P147" s="239"/>
      <c r="Q147" s="157"/>
    </row>
    <row r="148" spans="1:17" ht="14.25">
      <c r="A148" s="237" t="s">
        <v>310</v>
      </c>
      <c r="B148" s="237"/>
      <c r="C148" s="157"/>
      <c r="D148" s="237" t="s">
        <v>68</v>
      </c>
      <c r="E148" s="237"/>
      <c r="F148" s="237"/>
      <c r="G148" s="237"/>
      <c r="H148" s="237"/>
      <c r="I148" s="237"/>
      <c r="J148" s="237"/>
      <c r="K148" s="237"/>
      <c r="L148" s="238">
        <v>3000</v>
      </c>
      <c r="M148" s="238"/>
      <c r="N148" s="238"/>
      <c r="O148" s="239" t="s">
        <v>134</v>
      </c>
      <c r="P148" s="239"/>
      <c r="Q148" s="157"/>
    </row>
    <row r="149" spans="1:17" ht="14.25">
      <c r="A149" s="157"/>
      <c r="B149" s="157"/>
      <c r="C149" s="157"/>
      <c r="D149" s="247" t="s">
        <v>311</v>
      </c>
      <c r="E149" s="247"/>
      <c r="F149" s="247"/>
      <c r="G149" s="247"/>
      <c r="H149" s="247"/>
      <c r="I149" s="247"/>
      <c r="J149" s="247"/>
      <c r="K149" s="247"/>
      <c r="L149" s="248">
        <v>52100</v>
      </c>
      <c r="M149" s="248"/>
      <c r="N149" s="248"/>
      <c r="O149" s="249" t="s">
        <v>312</v>
      </c>
      <c r="P149" s="249"/>
      <c r="Q149" s="157"/>
    </row>
    <row r="150" spans="1:17" ht="12.75">
      <c r="A150" s="247" t="s">
        <v>127</v>
      </c>
      <c r="B150" s="247"/>
      <c r="C150" s="149"/>
      <c r="D150" s="247" t="s">
        <v>313</v>
      </c>
      <c r="E150" s="247"/>
      <c r="F150" s="247"/>
      <c r="G150" s="247"/>
      <c r="H150" s="247"/>
      <c r="I150" s="247"/>
      <c r="J150" s="247"/>
      <c r="K150" s="247"/>
      <c r="L150" s="248">
        <v>52100</v>
      </c>
      <c r="M150" s="248"/>
      <c r="N150" s="248"/>
      <c r="O150" s="249" t="s">
        <v>312</v>
      </c>
      <c r="P150" s="249"/>
      <c r="Q150" s="149"/>
    </row>
    <row r="151" spans="1:17" ht="12.75">
      <c r="A151" s="241" t="s">
        <v>110</v>
      </c>
      <c r="B151" s="241"/>
      <c r="C151" s="155"/>
      <c r="D151" s="241" t="s">
        <v>49</v>
      </c>
      <c r="E151" s="241"/>
      <c r="F151" s="241"/>
      <c r="G151" s="241"/>
      <c r="H151" s="241"/>
      <c r="I151" s="241"/>
      <c r="J151" s="241"/>
      <c r="K151" s="241"/>
      <c r="L151" s="242">
        <v>52100</v>
      </c>
      <c r="M151" s="242"/>
      <c r="N151" s="242"/>
      <c r="O151" s="243" t="s">
        <v>312</v>
      </c>
      <c r="P151" s="243"/>
      <c r="Q151" s="155"/>
    </row>
    <row r="152" spans="1:17" ht="12.75">
      <c r="A152" s="244" t="s">
        <v>129</v>
      </c>
      <c r="B152" s="244"/>
      <c r="C152" s="156"/>
      <c r="D152" s="244" t="s">
        <v>25</v>
      </c>
      <c r="E152" s="244"/>
      <c r="F152" s="244"/>
      <c r="G152" s="244"/>
      <c r="H152" s="244"/>
      <c r="I152" s="244"/>
      <c r="J152" s="244"/>
      <c r="K152" s="244"/>
      <c r="L152" s="245">
        <v>52100</v>
      </c>
      <c r="M152" s="245"/>
      <c r="N152" s="245"/>
      <c r="O152" s="246" t="s">
        <v>312</v>
      </c>
      <c r="P152" s="246"/>
      <c r="Q152" s="156"/>
    </row>
    <row r="153" spans="1:17" ht="14.25">
      <c r="A153" s="237" t="s">
        <v>153</v>
      </c>
      <c r="B153" s="237"/>
      <c r="C153" s="157"/>
      <c r="D153" s="237" t="s">
        <v>27</v>
      </c>
      <c r="E153" s="237"/>
      <c r="F153" s="237"/>
      <c r="G153" s="237"/>
      <c r="H153" s="237"/>
      <c r="I153" s="237"/>
      <c r="J153" s="237"/>
      <c r="K153" s="237"/>
      <c r="L153" s="238">
        <v>34800</v>
      </c>
      <c r="M153" s="238"/>
      <c r="N153" s="238"/>
      <c r="O153" s="239" t="s">
        <v>179</v>
      </c>
      <c r="P153" s="239"/>
      <c r="Q153" s="157"/>
    </row>
    <row r="154" spans="1:17" ht="14.25">
      <c r="A154" s="237" t="s">
        <v>296</v>
      </c>
      <c r="B154" s="237"/>
      <c r="C154" s="157"/>
      <c r="D154" s="237" t="s">
        <v>297</v>
      </c>
      <c r="E154" s="237"/>
      <c r="F154" s="237"/>
      <c r="G154" s="237"/>
      <c r="H154" s="237"/>
      <c r="I154" s="237"/>
      <c r="J154" s="237"/>
      <c r="K154" s="237"/>
      <c r="L154" s="238">
        <v>8000</v>
      </c>
      <c r="M154" s="238"/>
      <c r="N154" s="238"/>
      <c r="O154" s="239" t="s">
        <v>224</v>
      </c>
      <c r="P154" s="239"/>
      <c r="Q154" s="157"/>
    </row>
    <row r="155" spans="1:17" ht="14.25">
      <c r="A155" s="237" t="s">
        <v>299</v>
      </c>
      <c r="B155" s="237"/>
      <c r="C155" s="157"/>
      <c r="D155" s="237" t="s">
        <v>300</v>
      </c>
      <c r="E155" s="237"/>
      <c r="F155" s="237"/>
      <c r="G155" s="237"/>
      <c r="H155" s="237"/>
      <c r="I155" s="237"/>
      <c r="J155" s="237"/>
      <c r="K155" s="237"/>
      <c r="L155" s="238">
        <v>8000</v>
      </c>
      <c r="M155" s="238"/>
      <c r="N155" s="238"/>
      <c r="O155" s="239" t="s">
        <v>224</v>
      </c>
      <c r="P155" s="239"/>
      <c r="Q155" s="157"/>
    </row>
    <row r="156" spans="1:17" ht="14.25">
      <c r="A156" s="237" t="s">
        <v>171</v>
      </c>
      <c r="B156" s="237"/>
      <c r="C156" s="157"/>
      <c r="D156" s="237" t="s">
        <v>172</v>
      </c>
      <c r="E156" s="237"/>
      <c r="F156" s="237"/>
      <c r="G156" s="237"/>
      <c r="H156" s="237"/>
      <c r="I156" s="237"/>
      <c r="J156" s="237"/>
      <c r="K156" s="237"/>
      <c r="L156" s="238">
        <v>26100</v>
      </c>
      <c r="M156" s="238"/>
      <c r="N156" s="238"/>
      <c r="O156" s="239" t="s">
        <v>314</v>
      </c>
      <c r="P156" s="239"/>
      <c r="Q156" s="157"/>
    </row>
    <row r="157" spans="1:17" ht="14.25">
      <c r="A157" s="237" t="s">
        <v>174</v>
      </c>
      <c r="B157" s="237"/>
      <c r="C157" s="157"/>
      <c r="D157" s="237" t="s">
        <v>175</v>
      </c>
      <c r="E157" s="237"/>
      <c r="F157" s="237"/>
      <c r="G157" s="237"/>
      <c r="H157" s="237"/>
      <c r="I157" s="237"/>
      <c r="J157" s="237"/>
      <c r="K157" s="237"/>
      <c r="L157" s="238">
        <v>8100</v>
      </c>
      <c r="M157" s="238"/>
      <c r="N157" s="238"/>
      <c r="O157" s="239" t="s">
        <v>168</v>
      </c>
      <c r="P157" s="239"/>
      <c r="Q157" s="157"/>
    </row>
    <row r="158" spans="1:17" ht="14.25">
      <c r="A158" s="237" t="s">
        <v>177</v>
      </c>
      <c r="B158" s="237"/>
      <c r="C158" s="157"/>
      <c r="D158" s="237" t="s">
        <v>178</v>
      </c>
      <c r="E158" s="237"/>
      <c r="F158" s="237"/>
      <c r="G158" s="237"/>
      <c r="H158" s="237"/>
      <c r="I158" s="237"/>
      <c r="J158" s="237"/>
      <c r="K158" s="237"/>
      <c r="L158" s="238">
        <v>18000</v>
      </c>
      <c r="M158" s="238"/>
      <c r="N158" s="238"/>
      <c r="O158" s="239" t="s">
        <v>227</v>
      </c>
      <c r="P158" s="239"/>
      <c r="Q158" s="157"/>
    </row>
    <row r="159" spans="1:17" ht="14.25">
      <c r="A159" s="237" t="s">
        <v>184</v>
      </c>
      <c r="B159" s="237"/>
      <c r="C159" s="157"/>
      <c r="D159" s="237" t="s">
        <v>185</v>
      </c>
      <c r="E159" s="237"/>
      <c r="F159" s="237"/>
      <c r="G159" s="237"/>
      <c r="H159" s="237"/>
      <c r="I159" s="237"/>
      <c r="J159" s="237"/>
      <c r="K159" s="237"/>
      <c r="L159" s="238">
        <v>700</v>
      </c>
      <c r="M159" s="238"/>
      <c r="N159" s="238"/>
      <c r="O159" s="239" t="s">
        <v>137</v>
      </c>
      <c r="P159" s="239"/>
      <c r="Q159" s="157"/>
    </row>
    <row r="160" spans="1:17" ht="14.25">
      <c r="A160" s="237" t="s">
        <v>187</v>
      </c>
      <c r="B160" s="237"/>
      <c r="C160" s="157"/>
      <c r="D160" s="237" t="s">
        <v>188</v>
      </c>
      <c r="E160" s="237"/>
      <c r="F160" s="237"/>
      <c r="G160" s="237"/>
      <c r="H160" s="237"/>
      <c r="I160" s="237"/>
      <c r="J160" s="237"/>
      <c r="K160" s="237"/>
      <c r="L160" s="238">
        <v>700</v>
      </c>
      <c r="M160" s="238"/>
      <c r="N160" s="238"/>
      <c r="O160" s="239" t="s">
        <v>137</v>
      </c>
      <c r="P160" s="239"/>
      <c r="Q160" s="157"/>
    </row>
    <row r="161" spans="1:17" ht="14.25">
      <c r="A161" s="157"/>
      <c r="B161" s="157"/>
      <c r="C161" s="157"/>
      <c r="D161" s="237"/>
      <c r="E161" s="237"/>
      <c r="F161" s="237"/>
      <c r="G161" s="237"/>
      <c r="H161" s="237"/>
      <c r="I161" s="237"/>
      <c r="J161" s="237"/>
      <c r="K161" s="237"/>
      <c r="L161" s="157"/>
      <c r="M161" s="157"/>
      <c r="N161" s="157"/>
      <c r="O161" s="157"/>
      <c r="P161" s="157"/>
      <c r="Q161" s="157"/>
    </row>
    <row r="162" spans="1:17" ht="14.25">
      <c r="A162" s="237" t="s">
        <v>203</v>
      </c>
      <c r="B162" s="237"/>
      <c r="C162" s="157"/>
      <c r="D162" s="237" t="s">
        <v>28</v>
      </c>
      <c r="E162" s="237"/>
      <c r="F162" s="237"/>
      <c r="G162" s="237"/>
      <c r="H162" s="237"/>
      <c r="I162" s="237"/>
      <c r="J162" s="237"/>
      <c r="K162" s="237"/>
      <c r="L162" s="238">
        <v>6300</v>
      </c>
      <c r="M162" s="238"/>
      <c r="N162" s="238"/>
      <c r="O162" s="239" t="s">
        <v>315</v>
      </c>
      <c r="P162" s="239"/>
      <c r="Q162" s="157"/>
    </row>
    <row r="163" spans="1:17" ht="14.25">
      <c r="A163" s="237" t="s">
        <v>205</v>
      </c>
      <c r="B163" s="237"/>
      <c r="C163" s="157"/>
      <c r="D163" s="237" t="s">
        <v>206</v>
      </c>
      <c r="E163" s="237"/>
      <c r="F163" s="237"/>
      <c r="G163" s="237"/>
      <c r="H163" s="237"/>
      <c r="I163" s="237"/>
      <c r="J163" s="237"/>
      <c r="K163" s="237"/>
      <c r="L163" s="238">
        <v>2000</v>
      </c>
      <c r="M163" s="238"/>
      <c r="N163" s="238"/>
      <c r="O163" s="239" t="s">
        <v>147</v>
      </c>
      <c r="P163" s="239"/>
      <c r="Q163" s="157"/>
    </row>
    <row r="164" spans="1:17" ht="14.25">
      <c r="A164" s="237" t="s">
        <v>303</v>
      </c>
      <c r="B164" s="237"/>
      <c r="C164" s="157"/>
      <c r="D164" s="237" t="s">
        <v>304</v>
      </c>
      <c r="E164" s="237"/>
      <c r="F164" s="237"/>
      <c r="G164" s="237"/>
      <c r="H164" s="237"/>
      <c r="I164" s="237"/>
      <c r="J164" s="237"/>
      <c r="K164" s="237"/>
      <c r="L164" s="238">
        <v>2000</v>
      </c>
      <c r="M164" s="238"/>
      <c r="N164" s="238"/>
      <c r="O164" s="239" t="s">
        <v>147</v>
      </c>
      <c r="P164" s="239"/>
      <c r="Q164" s="157"/>
    </row>
    <row r="165" spans="1:17" ht="14.25">
      <c r="A165" s="237" t="s">
        <v>225</v>
      </c>
      <c r="B165" s="237"/>
      <c r="C165" s="157"/>
      <c r="D165" s="237" t="s">
        <v>226</v>
      </c>
      <c r="E165" s="237"/>
      <c r="F165" s="237"/>
      <c r="G165" s="237"/>
      <c r="H165" s="237"/>
      <c r="I165" s="237"/>
      <c r="J165" s="237"/>
      <c r="K165" s="237"/>
      <c r="L165" s="238">
        <v>4300</v>
      </c>
      <c r="M165" s="238"/>
      <c r="N165" s="238"/>
      <c r="O165" s="239" t="s">
        <v>192</v>
      </c>
      <c r="P165" s="239"/>
      <c r="Q165" s="157"/>
    </row>
    <row r="166" spans="1:17" ht="14.25">
      <c r="A166" s="237" t="s">
        <v>228</v>
      </c>
      <c r="B166" s="237"/>
      <c r="C166" s="157"/>
      <c r="D166" s="237" t="s">
        <v>229</v>
      </c>
      <c r="E166" s="237"/>
      <c r="F166" s="237"/>
      <c r="G166" s="237"/>
      <c r="H166" s="237"/>
      <c r="I166" s="237"/>
      <c r="J166" s="237"/>
      <c r="K166" s="237"/>
      <c r="L166" s="238">
        <v>3500</v>
      </c>
      <c r="M166" s="238"/>
      <c r="N166" s="238"/>
      <c r="O166" s="239" t="s">
        <v>316</v>
      </c>
      <c r="P166" s="239"/>
      <c r="Q166" s="157"/>
    </row>
    <row r="167" spans="1:17" ht="14.25">
      <c r="A167" s="237" t="s">
        <v>235</v>
      </c>
      <c r="B167" s="237"/>
      <c r="C167" s="157"/>
      <c r="D167" s="237" t="s">
        <v>236</v>
      </c>
      <c r="E167" s="237"/>
      <c r="F167" s="237"/>
      <c r="G167" s="237"/>
      <c r="H167" s="237"/>
      <c r="I167" s="237"/>
      <c r="J167" s="237"/>
      <c r="K167" s="237"/>
      <c r="L167" s="238">
        <v>800</v>
      </c>
      <c r="M167" s="238"/>
      <c r="N167" s="238"/>
      <c r="O167" s="239" t="s">
        <v>137</v>
      </c>
      <c r="P167" s="239"/>
      <c r="Q167" s="157"/>
    </row>
    <row r="168" spans="1:17" ht="14.25">
      <c r="A168" s="237" t="s">
        <v>260</v>
      </c>
      <c r="B168" s="237"/>
      <c r="C168" s="157"/>
      <c r="D168" s="237" t="s">
        <v>68</v>
      </c>
      <c r="E168" s="237"/>
      <c r="F168" s="237"/>
      <c r="G168" s="237"/>
      <c r="H168" s="237"/>
      <c r="I168" s="237"/>
      <c r="J168" s="237"/>
      <c r="K168" s="237"/>
      <c r="L168" s="238">
        <v>11000</v>
      </c>
      <c r="M168" s="238"/>
      <c r="N168" s="238"/>
      <c r="O168" s="239" t="s">
        <v>317</v>
      </c>
      <c r="P168" s="239"/>
      <c r="Q168" s="157"/>
    </row>
    <row r="169" spans="1:17" ht="14.25">
      <c r="A169" s="237" t="s">
        <v>309</v>
      </c>
      <c r="B169" s="237"/>
      <c r="C169" s="157"/>
      <c r="D169" s="237" t="s">
        <v>68</v>
      </c>
      <c r="E169" s="237"/>
      <c r="F169" s="237"/>
      <c r="G169" s="237"/>
      <c r="H169" s="237"/>
      <c r="I169" s="237"/>
      <c r="J169" s="237"/>
      <c r="K169" s="237"/>
      <c r="L169" s="238">
        <v>11000</v>
      </c>
      <c r="M169" s="238"/>
      <c r="N169" s="238"/>
      <c r="O169" s="239" t="s">
        <v>317</v>
      </c>
      <c r="P169" s="239"/>
      <c r="Q169" s="157"/>
    </row>
    <row r="170" spans="1:17" ht="14.25">
      <c r="A170" s="237" t="s">
        <v>310</v>
      </c>
      <c r="B170" s="237"/>
      <c r="C170" s="157"/>
      <c r="D170" s="237" t="s">
        <v>68</v>
      </c>
      <c r="E170" s="237"/>
      <c r="F170" s="237"/>
      <c r="G170" s="237"/>
      <c r="H170" s="237"/>
      <c r="I170" s="237"/>
      <c r="J170" s="237"/>
      <c r="K170" s="237"/>
      <c r="L170" s="238">
        <v>11000</v>
      </c>
      <c r="M170" s="238"/>
      <c r="N170" s="238"/>
      <c r="O170" s="239" t="s">
        <v>317</v>
      </c>
      <c r="P170" s="239"/>
      <c r="Q170" s="157"/>
    </row>
    <row r="171" spans="1:17" ht="14.25">
      <c r="A171" s="157"/>
      <c r="B171" s="157"/>
      <c r="C171" s="157"/>
      <c r="D171" s="247" t="s">
        <v>126</v>
      </c>
      <c r="E171" s="247"/>
      <c r="F171" s="247"/>
      <c r="G171" s="247"/>
      <c r="H171" s="247"/>
      <c r="I171" s="247"/>
      <c r="J171" s="247"/>
      <c r="K171" s="247"/>
      <c r="L171" s="248">
        <v>207200</v>
      </c>
      <c r="M171" s="248"/>
      <c r="N171" s="248"/>
      <c r="O171" s="249" t="s">
        <v>318</v>
      </c>
      <c r="P171" s="249"/>
      <c r="Q171" s="157"/>
    </row>
    <row r="172" spans="1:17" ht="14.25">
      <c r="A172" s="247" t="s">
        <v>127</v>
      </c>
      <c r="B172" s="247"/>
      <c r="C172" s="157"/>
      <c r="D172" s="247" t="s">
        <v>319</v>
      </c>
      <c r="E172" s="247"/>
      <c r="F172" s="247"/>
      <c r="G172" s="247"/>
      <c r="H172" s="247"/>
      <c r="I172" s="247"/>
      <c r="J172" s="247"/>
      <c r="K172" s="247"/>
      <c r="L172" s="248">
        <v>207200</v>
      </c>
      <c r="M172" s="248"/>
      <c r="N172" s="248"/>
      <c r="O172" s="249" t="s">
        <v>318</v>
      </c>
      <c r="P172" s="249"/>
      <c r="Q172" s="157"/>
    </row>
    <row r="173" spans="1:17" ht="12.75">
      <c r="A173" s="241" t="s">
        <v>110</v>
      </c>
      <c r="B173" s="241"/>
      <c r="C173" s="155"/>
      <c r="D173" s="241" t="s">
        <v>49</v>
      </c>
      <c r="E173" s="241"/>
      <c r="F173" s="241"/>
      <c r="G173" s="241"/>
      <c r="H173" s="241"/>
      <c r="I173" s="241"/>
      <c r="J173" s="241"/>
      <c r="K173" s="241"/>
      <c r="L173" s="242">
        <v>207200</v>
      </c>
      <c r="M173" s="242"/>
      <c r="N173" s="242"/>
      <c r="O173" s="243" t="s">
        <v>318</v>
      </c>
      <c r="P173" s="243"/>
      <c r="Q173" s="155"/>
    </row>
    <row r="174" spans="1:17" ht="12.75">
      <c r="A174" s="244" t="s">
        <v>129</v>
      </c>
      <c r="B174" s="244"/>
      <c r="C174" s="156"/>
      <c r="D174" s="244" t="s">
        <v>25</v>
      </c>
      <c r="E174" s="244"/>
      <c r="F174" s="244"/>
      <c r="G174" s="244"/>
      <c r="H174" s="244"/>
      <c r="I174" s="244"/>
      <c r="J174" s="244"/>
      <c r="K174" s="244"/>
      <c r="L174" s="245">
        <v>207200</v>
      </c>
      <c r="M174" s="245"/>
      <c r="N174" s="245"/>
      <c r="O174" s="246" t="s">
        <v>318</v>
      </c>
      <c r="P174" s="246"/>
      <c r="Q174" s="156"/>
    </row>
    <row r="175" spans="1:17" ht="14.25">
      <c r="A175" s="237" t="s">
        <v>153</v>
      </c>
      <c r="B175" s="237"/>
      <c r="C175" s="157"/>
      <c r="D175" s="237" t="s">
        <v>27</v>
      </c>
      <c r="E175" s="237"/>
      <c r="F175" s="237"/>
      <c r="G175" s="237"/>
      <c r="H175" s="237"/>
      <c r="I175" s="237"/>
      <c r="J175" s="237"/>
      <c r="K175" s="237"/>
      <c r="L175" s="238">
        <v>150000</v>
      </c>
      <c r="M175" s="238"/>
      <c r="N175" s="238"/>
      <c r="O175" s="239" t="s">
        <v>320</v>
      </c>
      <c r="P175" s="239"/>
      <c r="Q175" s="157"/>
    </row>
    <row r="176" spans="1:17" ht="14.25">
      <c r="A176" s="237" t="s">
        <v>296</v>
      </c>
      <c r="B176" s="237"/>
      <c r="C176" s="157"/>
      <c r="D176" s="237" t="s">
        <v>297</v>
      </c>
      <c r="E176" s="237"/>
      <c r="F176" s="237"/>
      <c r="G176" s="237"/>
      <c r="H176" s="237"/>
      <c r="I176" s="237"/>
      <c r="J176" s="237"/>
      <c r="K176" s="237"/>
      <c r="L176" s="238">
        <v>144500</v>
      </c>
      <c r="M176" s="238"/>
      <c r="N176" s="238"/>
      <c r="O176" s="239" t="s">
        <v>321</v>
      </c>
      <c r="P176" s="239"/>
      <c r="Q176" s="157"/>
    </row>
    <row r="177" spans="1:17" ht="14.25">
      <c r="A177" s="237" t="s">
        <v>299</v>
      </c>
      <c r="B177" s="237"/>
      <c r="C177" s="157"/>
      <c r="D177" s="237" t="s">
        <v>300</v>
      </c>
      <c r="E177" s="237"/>
      <c r="F177" s="237"/>
      <c r="G177" s="237"/>
      <c r="H177" s="237"/>
      <c r="I177" s="237"/>
      <c r="J177" s="237"/>
      <c r="K177" s="237"/>
      <c r="L177" s="238">
        <v>139500</v>
      </c>
      <c r="M177" s="238"/>
      <c r="N177" s="238"/>
      <c r="O177" s="239" t="s">
        <v>322</v>
      </c>
      <c r="P177" s="239"/>
      <c r="Q177" s="157"/>
    </row>
    <row r="178" spans="1:17" ht="14.25">
      <c r="A178" s="237" t="s">
        <v>323</v>
      </c>
      <c r="B178" s="237"/>
      <c r="C178" s="157"/>
      <c r="D178" s="237" t="s">
        <v>324</v>
      </c>
      <c r="E178" s="237"/>
      <c r="F178" s="237"/>
      <c r="G178" s="237"/>
      <c r="H178" s="237"/>
      <c r="I178" s="237"/>
      <c r="J178" s="237"/>
      <c r="K178" s="237"/>
      <c r="L178" s="238">
        <v>5000</v>
      </c>
      <c r="M178" s="238"/>
      <c r="N178" s="238"/>
      <c r="O178" s="239" t="s">
        <v>150</v>
      </c>
      <c r="P178" s="239"/>
      <c r="Q178" s="157"/>
    </row>
    <row r="179" spans="1:17" ht="14.25">
      <c r="A179" s="237" t="s">
        <v>195</v>
      </c>
      <c r="B179" s="237"/>
      <c r="C179" s="157"/>
      <c r="D179" s="237" t="s">
        <v>196</v>
      </c>
      <c r="E179" s="237"/>
      <c r="F179" s="237"/>
      <c r="G179" s="237"/>
      <c r="H179" s="237"/>
      <c r="I179" s="237"/>
      <c r="J179" s="237"/>
      <c r="K179" s="237"/>
      <c r="L179" s="238">
        <v>3000</v>
      </c>
      <c r="M179" s="238"/>
      <c r="N179" s="238"/>
      <c r="O179" s="239" t="s">
        <v>134</v>
      </c>
      <c r="P179" s="239"/>
      <c r="Q179" s="157"/>
    </row>
    <row r="180" spans="1:17" ht="14.25">
      <c r="A180" s="237" t="s">
        <v>198</v>
      </c>
      <c r="B180" s="237"/>
      <c r="C180" s="157"/>
      <c r="D180" s="237" t="s">
        <v>199</v>
      </c>
      <c r="E180" s="237"/>
      <c r="F180" s="237"/>
      <c r="G180" s="237"/>
      <c r="H180" s="237"/>
      <c r="I180" s="237"/>
      <c r="J180" s="237"/>
      <c r="K180" s="237"/>
      <c r="L180" s="238">
        <v>3000</v>
      </c>
      <c r="M180" s="238"/>
      <c r="N180" s="238"/>
      <c r="O180" s="239" t="s">
        <v>134</v>
      </c>
      <c r="P180" s="239"/>
      <c r="Q180" s="157"/>
    </row>
    <row r="181" spans="1:17" ht="14.25">
      <c r="A181" s="237" t="s">
        <v>200</v>
      </c>
      <c r="B181" s="237"/>
      <c r="C181" s="157"/>
      <c r="D181" s="237" t="s">
        <v>201</v>
      </c>
      <c r="E181" s="237"/>
      <c r="F181" s="237"/>
      <c r="G181" s="237"/>
      <c r="H181" s="237"/>
      <c r="I181" s="237"/>
      <c r="J181" s="237"/>
      <c r="K181" s="237"/>
      <c r="L181" s="238">
        <v>2500</v>
      </c>
      <c r="M181" s="238"/>
      <c r="N181" s="238"/>
      <c r="O181" s="239" t="s">
        <v>298</v>
      </c>
      <c r="P181" s="239"/>
      <c r="Q181" s="157"/>
    </row>
    <row r="182" spans="1:17" ht="14.25">
      <c r="A182" s="237" t="s">
        <v>202</v>
      </c>
      <c r="B182" s="237"/>
      <c r="C182" s="157"/>
      <c r="D182" s="237" t="s">
        <v>201</v>
      </c>
      <c r="E182" s="237"/>
      <c r="F182" s="237"/>
      <c r="G182" s="237"/>
      <c r="H182" s="237"/>
      <c r="I182" s="237"/>
      <c r="J182" s="237"/>
      <c r="K182" s="237"/>
      <c r="L182" s="238">
        <v>2500</v>
      </c>
      <c r="M182" s="238"/>
      <c r="N182" s="238"/>
      <c r="O182" s="239" t="s">
        <v>298</v>
      </c>
      <c r="P182" s="239"/>
      <c r="Q182" s="157"/>
    </row>
    <row r="183" spans="1:17" ht="14.25">
      <c r="A183" s="237" t="s">
        <v>203</v>
      </c>
      <c r="B183" s="237"/>
      <c r="C183" s="157"/>
      <c r="D183" s="237" t="s">
        <v>28</v>
      </c>
      <c r="E183" s="237"/>
      <c r="F183" s="237"/>
      <c r="G183" s="237"/>
      <c r="H183" s="237"/>
      <c r="I183" s="237"/>
      <c r="J183" s="237"/>
      <c r="K183" s="237"/>
      <c r="L183" s="238">
        <v>35000</v>
      </c>
      <c r="M183" s="238"/>
      <c r="N183" s="238"/>
      <c r="O183" s="239" t="s">
        <v>179</v>
      </c>
      <c r="P183" s="239"/>
      <c r="Q183" s="157"/>
    </row>
    <row r="184" spans="1:17" ht="14.25">
      <c r="A184" s="237" t="s">
        <v>213</v>
      </c>
      <c r="B184" s="237"/>
      <c r="C184" s="157"/>
      <c r="D184" s="237" t="s">
        <v>214</v>
      </c>
      <c r="E184" s="237"/>
      <c r="F184" s="237"/>
      <c r="G184" s="237"/>
      <c r="H184" s="237"/>
      <c r="I184" s="237"/>
      <c r="J184" s="237"/>
      <c r="K184" s="237"/>
      <c r="L184" s="238">
        <v>32000</v>
      </c>
      <c r="M184" s="238"/>
      <c r="N184" s="238"/>
      <c r="O184" s="239" t="s">
        <v>325</v>
      </c>
      <c r="P184" s="239"/>
      <c r="Q184" s="157"/>
    </row>
    <row r="185" spans="1:17" ht="14.25">
      <c r="A185" s="237" t="s">
        <v>216</v>
      </c>
      <c r="B185" s="237"/>
      <c r="C185" s="157"/>
      <c r="D185" s="237" t="s">
        <v>217</v>
      </c>
      <c r="E185" s="237"/>
      <c r="F185" s="237"/>
      <c r="G185" s="237"/>
      <c r="H185" s="237"/>
      <c r="I185" s="237"/>
      <c r="J185" s="237"/>
      <c r="K185" s="237"/>
      <c r="L185" s="238">
        <v>30000</v>
      </c>
      <c r="M185" s="238"/>
      <c r="N185" s="238"/>
      <c r="O185" s="239" t="s">
        <v>326</v>
      </c>
      <c r="P185" s="239"/>
      <c r="Q185" s="157"/>
    </row>
    <row r="186" spans="1:17" ht="14.25">
      <c r="A186" s="237" t="s">
        <v>222</v>
      </c>
      <c r="B186" s="237"/>
      <c r="C186" s="157"/>
      <c r="D186" s="237" t="s">
        <v>223</v>
      </c>
      <c r="E186" s="237"/>
      <c r="F186" s="237"/>
      <c r="G186" s="237"/>
      <c r="H186" s="237"/>
      <c r="I186" s="237"/>
      <c r="J186" s="237"/>
      <c r="K186" s="237"/>
      <c r="L186" s="238">
        <v>2000</v>
      </c>
      <c r="M186" s="238"/>
      <c r="N186" s="238"/>
      <c r="O186" s="239" t="s">
        <v>147</v>
      </c>
      <c r="P186" s="239"/>
      <c r="Q186" s="157"/>
    </row>
    <row r="187" spans="1:17" ht="14.25">
      <c r="A187" s="237" t="s">
        <v>248</v>
      </c>
      <c r="B187" s="237"/>
      <c r="C187" s="157"/>
      <c r="D187" s="237" t="s">
        <v>249</v>
      </c>
      <c r="E187" s="237"/>
      <c r="F187" s="237"/>
      <c r="G187" s="237"/>
      <c r="H187" s="237"/>
      <c r="I187" s="237"/>
      <c r="J187" s="237"/>
      <c r="K187" s="237"/>
      <c r="L187" s="238">
        <v>2000</v>
      </c>
      <c r="M187" s="238"/>
      <c r="N187" s="238"/>
      <c r="O187" s="239" t="s">
        <v>147</v>
      </c>
      <c r="P187" s="239"/>
      <c r="Q187" s="157"/>
    </row>
    <row r="188" spans="1:17" ht="14.25">
      <c r="A188" s="237" t="s">
        <v>250</v>
      </c>
      <c r="B188" s="237"/>
      <c r="C188" s="157"/>
      <c r="D188" s="237" t="s">
        <v>251</v>
      </c>
      <c r="E188" s="237"/>
      <c r="F188" s="237"/>
      <c r="G188" s="237"/>
      <c r="H188" s="237"/>
      <c r="I188" s="237"/>
      <c r="J188" s="237"/>
      <c r="K188" s="237"/>
      <c r="L188" s="238">
        <v>2000</v>
      </c>
      <c r="M188" s="238"/>
      <c r="N188" s="238"/>
      <c r="O188" s="239" t="s">
        <v>147</v>
      </c>
      <c r="P188" s="239"/>
      <c r="Q188" s="157"/>
    </row>
    <row r="189" spans="1:17" ht="14.25">
      <c r="A189" s="237" t="s">
        <v>256</v>
      </c>
      <c r="B189" s="237"/>
      <c r="C189" s="157"/>
      <c r="D189" s="237" t="s">
        <v>257</v>
      </c>
      <c r="E189" s="237"/>
      <c r="F189" s="237"/>
      <c r="G189" s="237"/>
      <c r="H189" s="237"/>
      <c r="I189" s="237"/>
      <c r="J189" s="237"/>
      <c r="K189" s="237"/>
      <c r="L189" s="238">
        <v>1000</v>
      </c>
      <c r="M189" s="238"/>
      <c r="N189" s="238"/>
      <c r="O189" s="239" t="s">
        <v>137</v>
      </c>
      <c r="P189" s="239"/>
      <c r="Q189" s="157"/>
    </row>
    <row r="190" spans="1:17" ht="14.25">
      <c r="A190" s="237" t="s">
        <v>258</v>
      </c>
      <c r="B190" s="237"/>
      <c r="C190" s="157"/>
      <c r="D190" s="237" t="s">
        <v>259</v>
      </c>
      <c r="E190" s="237"/>
      <c r="F190" s="237"/>
      <c r="G190" s="237"/>
      <c r="H190" s="237"/>
      <c r="I190" s="237"/>
      <c r="J190" s="237"/>
      <c r="K190" s="237"/>
      <c r="L190" s="238">
        <v>1000</v>
      </c>
      <c r="M190" s="238"/>
      <c r="N190" s="238"/>
      <c r="O190" s="239" t="s">
        <v>137</v>
      </c>
      <c r="P190" s="239"/>
      <c r="Q190" s="157"/>
    </row>
    <row r="191" spans="1:17" ht="14.25">
      <c r="A191" s="237" t="s">
        <v>327</v>
      </c>
      <c r="B191" s="237"/>
      <c r="C191" s="157"/>
      <c r="D191" s="237" t="s">
        <v>81</v>
      </c>
      <c r="E191" s="237"/>
      <c r="F191" s="237"/>
      <c r="G191" s="237"/>
      <c r="H191" s="237"/>
      <c r="I191" s="237"/>
      <c r="J191" s="237"/>
      <c r="K191" s="237"/>
      <c r="L191" s="238">
        <v>7200</v>
      </c>
      <c r="M191" s="238"/>
      <c r="N191" s="238"/>
      <c r="O191" s="239" t="s">
        <v>230</v>
      </c>
      <c r="P191" s="239"/>
      <c r="Q191" s="157"/>
    </row>
    <row r="192" spans="1:17" ht="14.25">
      <c r="A192" s="237" t="s">
        <v>328</v>
      </c>
      <c r="B192" s="237"/>
      <c r="C192" s="157"/>
      <c r="D192" s="237" t="s">
        <v>81</v>
      </c>
      <c r="E192" s="237"/>
      <c r="F192" s="237"/>
      <c r="G192" s="237"/>
      <c r="H192" s="237"/>
      <c r="I192" s="237"/>
      <c r="J192" s="237"/>
      <c r="K192" s="237"/>
      <c r="L192" s="238">
        <v>7200</v>
      </c>
      <c r="M192" s="238"/>
      <c r="N192" s="238"/>
      <c r="O192" s="239" t="s">
        <v>230</v>
      </c>
      <c r="P192" s="239"/>
      <c r="Q192" s="157"/>
    </row>
    <row r="193" spans="1:17" ht="14.25">
      <c r="A193" s="237" t="s">
        <v>329</v>
      </c>
      <c r="B193" s="237"/>
      <c r="C193" s="157"/>
      <c r="D193" s="237" t="s">
        <v>330</v>
      </c>
      <c r="E193" s="237"/>
      <c r="F193" s="237"/>
      <c r="G193" s="237"/>
      <c r="H193" s="237"/>
      <c r="I193" s="237"/>
      <c r="J193" s="237"/>
      <c r="K193" s="237"/>
      <c r="L193" s="238">
        <v>7200</v>
      </c>
      <c r="M193" s="238"/>
      <c r="N193" s="238"/>
      <c r="O193" s="239" t="s">
        <v>230</v>
      </c>
      <c r="P193" s="239"/>
      <c r="Q193" s="157"/>
    </row>
    <row r="194" spans="1:17" ht="14.25">
      <c r="A194" s="237" t="s">
        <v>260</v>
      </c>
      <c r="B194" s="237"/>
      <c r="C194" s="157"/>
      <c r="D194" s="237" t="s">
        <v>68</v>
      </c>
      <c r="E194" s="237"/>
      <c r="F194" s="237"/>
      <c r="G194" s="237"/>
      <c r="H194" s="237"/>
      <c r="I194" s="237"/>
      <c r="J194" s="237"/>
      <c r="K194" s="237"/>
      <c r="L194" s="238">
        <v>15000</v>
      </c>
      <c r="M194" s="238"/>
      <c r="N194" s="238"/>
      <c r="O194" s="239" t="s">
        <v>331</v>
      </c>
      <c r="P194" s="239"/>
      <c r="Q194" s="157"/>
    </row>
    <row r="195" spans="1:17" ht="14.25">
      <c r="A195" s="237" t="s">
        <v>309</v>
      </c>
      <c r="B195" s="237"/>
      <c r="C195" s="157"/>
      <c r="D195" s="237" t="s">
        <v>68</v>
      </c>
      <c r="E195" s="237"/>
      <c r="F195" s="237"/>
      <c r="G195" s="237"/>
      <c r="H195" s="237"/>
      <c r="I195" s="237"/>
      <c r="J195" s="237"/>
      <c r="K195" s="237"/>
      <c r="L195" s="238">
        <v>15000</v>
      </c>
      <c r="M195" s="238"/>
      <c r="N195" s="238"/>
      <c r="O195" s="239" t="s">
        <v>331</v>
      </c>
      <c r="P195" s="239"/>
      <c r="Q195" s="157"/>
    </row>
    <row r="196" spans="1:17" ht="14.25">
      <c r="A196" s="237" t="s">
        <v>310</v>
      </c>
      <c r="B196" s="237"/>
      <c r="C196" s="157"/>
      <c r="D196" s="237" t="s">
        <v>68</v>
      </c>
      <c r="E196" s="237"/>
      <c r="F196" s="237"/>
      <c r="G196" s="237"/>
      <c r="H196" s="237"/>
      <c r="I196" s="237"/>
      <c r="J196" s="237"/>
      <c r="K196" s="237"/>
      <c r="L196" s="238">
        <v>15000</v>
      </c>
      <c r="M196" s="238"/>
      <c r="N196" s="238"/>
      <c r="O196" s="239" t="s">
        <v>331</v>
      </c>
      <c r="P196" s="239"/>
      <c r="Q196" s="157"/>
    </row>
    <row r="197" spans="1:17" ht="14.25">
      <c r="A197" s="157"/>
      <c r="B197" s="157"/>
      <c r="C197" s="157"/>
      <c r="D197" s="247" t="s">
        <v>332</v>
      </c>
      <c r="E197" s="247"/>
      <c r="F197" s="247"/>
      <c r="G197" s="247"/>
      <c r="H197" s="247"/>
      <c r="I197" s="247"/>
      <c r="J197" s="247"/>
      <c r="K197" s="247"/>
      <c r="L197" s="248">
        <v>6000</v>
      </c>
      <c r="M197" s="248"/>
      <c r="N197" s="248"/>
      <c r="O197" s="249" t="s">
        <v>189</v>
      </c>
      <c r="P197" s="249"/>
      <c r="Q197" s="157"/>
    </row>
    <row r="198" spans="1:17" ht="14.25">
      <c r="A198" s="247" t="s">
        <v>127</v>
      </c>
      <c r="B198" s="247"/>
      <c r="C198" s="157"/>
      <c r="D198" s="247" t="s">
        <v>333</v>
      </c>
      <c r="E198" s="247"/>
      <c r="F198" s="247"/>
      <c r="G198" s="247"/>
      <c r="H198" s="247"/>
      <c r="I198" s="247"/>
      <c r="J198" s="247"/>
      <c r="K198" s="247"/>
      <c r="L198" s="248">
        <v>6000</v>
      </c>
      <c r="M198" s="248"/>
      <c r="N198" s="248"/>
      <c r="O198" s="249" t="s">
        <v>189</v>
      </c>
      <c r="P198" s="249"/>
      <c r="Q198" s="157"/>
    </row>
    <row r="199" spans="1:17" ht="12.75">
      <c r="A199" s="241" t="s">
        <v>110</v>
      </c>
      <c r="B199" s="241"/>
      <c r="C199" s="155"/>
      <c r="D199" s="241" t="s">
        <v>49</v>
      </c>
      <c r="E199" s="241"/>
      <c r="F199" s="241"/>
      <c r="G199" s="241"/>
      <c r="H199" s="241"/>
      <c r="I199" s="241"/>
      <c r="J199" s="241"/>
      <c r="K199" s="241"/>
      <c r="L199" s="242">
        <v>6000</v>
      </c>
      <c r="M199" s="242"/>
      <c r="N199" s="242"/>
      <c r="O199" s="243" t="s">
        <v>189</v>
      </c>
      <c r="P199" s="243"/>
      <c r="Q199" s="155"/>
    </row>
    <row r="200" spans="1:17" ht="12.75">
      <c r="A200" s="244" t="s">
        <v>129</v>
      </c>
      <c r="B200" s="244"/>
      <c r="C200" s="156"/>
      <c r="D200" s="244" t="s">
        <v>25</v>
      </c>
      <c r="E200" s="244"/>
      <c r="F200" s="244"/>
      <c r="G200" s="244"/>
      <c r="H200" s="244"/>
      <c r="I200" s="244"/>
      <c r="J200" s="244"/>
      <c r="K200" s="244"/>
      <c r="L200" s="245">
        <v>6000</v>
      </c>
      <c r="M200" s="245"/>
      <c r="N200" s="245"/>
      <c r="O200" s="246" t="s">
        <v>189</v>
      </c>
      <c r="P200" s="246"/>
      <c r="Q200" s="156"/>
    </row>
    <row r="201" spans="1:17" ht="14.25">
      <c r="A201" s="237" t="s">
        <v>130</v>
      </c>
      <c r="B201" s="237"/>
      <c r="C201" s="157"/>
      <c r="D201" s="237" t="s">
        <v>26</v>
      </c>
      <c r="E201" s="237"/>
      <c r="F201" s="237"/>
      <c r="G201" s="237"/>
      <c r="H201" s="237"/>
      <c r="I201" s="237"/>
      <c r="J201" s="237"/>
      <c r="K201" s="237"/>
      <c r="L201" s="238">
        <v>6000</v>
      </c>
      <c r="M201" s="238"/>
      <c r="N201" s="238"/>
      <c r="O201" s="239" t="s">
        <v>189</v>
      </c>
      <c r="P201" s="239"/>
      <c r="Q201" s="157"/>
    </row>
    <row r="202" spans="1:17" ht="12.75">
      <c r="A202" s="237" t="s">
        <v>132</v>
      </c>
      <c r="B202" s="237"/>
      <c r="C202" s="149"/>
      <c r="D202" s="237" t="s">
        <v>133</v>
      </c>
      <c r="E202" s="237"/>
      <c r="F202" s="237"/>
      <c r="G202" s="237"/>
      <c r="H202" s="237"/>
      <c r="I202" s="237"/>
      <c r="J202" s="237"/>
      <c r="K202" s="237"/>
      <c r="L202" s="238">
        <v>6000</v>
      </c>
      <c r="M202" s="238"/>
      <c r="N202" s="238"/>
      <c r="O202" s="239" t="s">
        <v>189</v>
      </c>
      <c r="P202" s="239"/>
      <c r="Q202" s="149"/>
    </row>
    <row r="203" spans="1:17" ht="12.75">
      <c r="A203" s="237" t="s">
        <v>135</v>
      </c>
      <c r="B203" s="237"/>
      <c r="C203" s="149"/>
      <c r="D203" s="237" t="s">
        <v>136</v>
      </c>
      <c r="E203" s="237"/>
      <c r="F203" s="237"/>
      <c r="G203" s="237"/>
      <c r="H203" s="237"/>
      <c r="I203" s="237"/>
      <c r="J203" s="237"/>
      <c r="K203" s="237"/>
      <c r="L203" s="238">
        <v>6000</v>
      </c>
      <c r="M203" s="238"/>
      <c r="N203" s="238"/>
      <c r="O203" s="239" t="s">
        <v>189</v>
      </c>
      <c r="P203" s="239"/>
      <c r="Q203" s="149"/>
    </row>
    <row r="204" spans="1:17" ht="12.75">
      <c r="A204" s="149"/>
      <c r="B204" s="149"/>
      <c r="C204" s="149"/>
      <c r="D204" s="247" t="s">
        <v>334</v>
      </c>
      <c r="E204" s="247"/>
      <c r="F204" s="247"/>
      <c r="G204" s="247"/>
      <c r="H204" s="247"/>
      <c r="I204" s="247"/>
      <c r="J204" s="247"/>
      <c r="K204" s="247"/>
      <c r="L204" s="248">
        <v>500</v>
      </c>
      <c r="M204" s="248"/>
      <c r="N204" s="248"/>
      <c r="O204" s="249" t="s">
        <v>197</v>
      </c>
      <c r="P204" s="249"/>
      <c r="Q204" s="149"/>
    </row>
    <row r="205" spans="1:17" ht="12.75">
      <c r="A205" s="247" t="s">
        <v>127</v>
      </c>
      <c r="B205" s="247"/>
      <c r="C205" s="149"/>
      <c r="D205" s="247" t="s">
        <v>335</v>
      </c>
      <c r="E205" s="247"/>
      <c r="F205" s="247"/>
      <c r="G205" s="247"/>
      <c r="H205" s="247"/>
      <c r="I205" s="247"/>
      <c r="J205" s="247"/>
      <c r="K205" s="247"/>
      <c r="L205" s="248">
        <v>500</v>
      </c>
      <c r="M205" s="248"/>
      <c r="N205" s="248"/>
      <c r="O205" s="249" t="s">
        <v>197</v>
      </c>
      <c r="P205" s="249"/>
      <c r="Q205" s="149"/>
    </row>
    <row r="206" spans="1:17" ht="12.75">
      <c r="A206" s="241" t="s">
        <v>110</v>
      </c>
      <c r="B206" s="241"/>
      <c r="C206" s="155"/>
      <c r="D206" s="241" t="s">
        <v>49</v>
      </c>
      <c r="E206" s="241"/>
      <c r="F206" s="241"/>
      <c r="G206" s="241"/>
      <c r="H206" s="241"/>
      <c r="I206" s="241"/>
      <c r="J206" s="241"/>
      <c r="K206" s="241"/>
      <c r="L206" s="242">
        <v>500</v>
      </c>
      <c r="M206" s="242"/>
      <c r="N206" s="242"/>
      <c r="O206" s="243" t="s">
        <v>197</v>
      </c>
      <c r="P206" s="243"/>
      <c r="Q206" s="155"/>
    </row>
    <row r="207" spans="1:17" ht="12.75">
      <c r="A207" s="244" t="s">
        <v>129</v>
      </c>
      <c r="B207" s="244"/>
      <c r="C207" s="156"/>
      <c r="D207" s="244" t="s">
        <v>25</v>
      </c>
      <c r="E207" s="244"/>
      <c r="F207" s="244"/>
      <c r="G207" s="244"/>
      <c r="H207" s="244"/>
      <c r="I207" s="244"/>
      <c r="J207" s="244"/>
      <c r="K207" s="244"/>
      <c r="L207" s="245">
        <v>500</v>
      </c>
      <c r="M207" s="245"/>
      <c r="N207" s="245"/>
      <c r="O207" s="246" t="s">
        <v>197</v>
      </c>
      <c r="P207" s="246"/>
      <c r="Q207" s="156"/>
    </row>
    <row r="208" spans="1:17" ht="14.25">
      <c r="A208" s="237" t="s">
        <v>203</v>
      </c>
      <c r="B208" s="237"/>
      <c r="C208" s="157"/>
      <c r="D208" s="237" t="s">
        <v>28</v>
      </c>
      <c r="E208" s="237"/>
      <c r="F208" s="237"/>
      <c r="G208" s="237"/>
      <c r="H208" s="237"/>
      <c r="I208" s="237"/>
      <c r="J208" s="237"/>
      <c r="K208" s="237"/>
      <c r="L208" s="238">
        <v>500</v>
      </c>
      <c r="M208" s="238"/>
      <c r="N208" s="238"/>
      <c r="O208" s="239" t="s">
        <v>197</v>
      </c>
      <c r="P208" s="239"/>
      <c r="Q208" s="157"/>
    </row>
    <row r="209" spans="1:17" ht="14.25">
      <c r="A209" s="237" t="s">
        <v>213</v>
      </c>
      <c r="B209" s="237"/>
      <c r="C209" s="157"/>
      <c r="D209" s="237" t="s">
        <v>214</v>
      </c>
      <c r="E209" s="237"/>
      <c r="F209" s="237"/>
      <c r="G209" s="237"/>
      <c r="H209" s="237"/>
      <c r="I209" s="237"/>
      <c r="J209" s="237"/>
      <c r="K209" s="237"/>
      <c r="L209" s="238">
        <v>500</v>
      </c>
      <c r="M209" s="238"/>
      <c r="N209" s="238"/>
      <c r="O209" s="239" t="s">
        <v>197</v>
      </c>
      <c r="P209" s="239"/>
      <c r="Q209" s="157"/>
    </row>
    <row r="210" spans="1:17" ht="14.25">
      <c r="A210" s="237" t="s">
        <v>219</v>
      </c>
      <c r="B210" s="237"/>
      <c r="C210" s="157"/>
      <c r="D210" s="237" t="s">
        <v>220</v>
      </c>
      <c r="E210" s="237"/>
      <c r="F210" s="237"/>
      <c r="G210" s="237"/>
      <c r="H210" s="237"/>
      <c r="I210" s="237"/>
      <c r="J210" s="237"/>
      <c r="K210" s="237"/>
      <c r="L210" s="238">
        <v>500</v>
      </c>
      <c r="M210" s="238"/>
      <c r="N210" s="238"/>
      <c r="O210" s="239" t="s">
        <v>197</v>
      </c>
      <c r="P210" s="239"/>
      <c r="Q210" s="157"/>
    </row>
    <row r="211" spans="1:17" ht="14.25">
      <c r="A211" s="157"/>
      <c r="B211" s="157"/>
      <c r="C211" s="157"/>
      <c r="D211" s="247" t="s">
        <v>336</v>
      </c>
      <c r="E211" s="247"/>
      <c r="F211" s="247"/>
      <c r="G211" s="247"/>
      <c r="H211" s="247"/>
      <c r="I211" s="247"/>
      <c r="J211" s="247"/>
      <c r="K211" s="247"/>
      <c r="L211" s="248">
        <v>3636385</v>
      </c>
      <c r="M211" s="248"/>
      <c r="N211" s="248"/>
      <c r="O211" s="249" t="s">
        <v>337</v>
      </c>
      <c r="P211" s="249"/>
      <c r="Q211" s="157"/>
    </row>
    <row r="212" spans="1:17" ht="14.25">
      <c r="A212" s="247" t="s">
        <v>127</v>
      </c>
      <c r="B212" s="247"/>
      <c r="C212" s="157"/>
      <c r="D212" s="247" t="s">
        <v>338</v>
      </c>
      <c r="E212" s="247"/>
      <c r="F212" s="247"/>
      <c r="G212" s="247"/>
      <c r="H212" s="247"/>
      <c r="I212" s="247"/>
      <c r="J212" s="247"/>
      <c r="K212" s="247"/>
      <c r="L212" s="248">
        <v>3636385</v>
      </c>
      <c r="M212" s="248"/>
      <c r="N212" s="248"/>
      <c r="O212" s="249" t="s">
        <v>337</v>
      </c>
      <c r="P212" s="249"/>
      <c r="Q212" s="157"/>
    </row>
    <row r="213" spans="1:17" ht="12.75">
      <c r="A213" s="241" t="s">
        <v>110</v>
      </c>
      <c r="B213" s="241"/>
      <c r="C213" s="155"/>
      <c r="D213" s="241" t="s">
        <v>49</v>
      </c>
      <c r="E213" s="241"/>
      <c r="F213" s="241"/>
      <c r="G213" s="241"/>
      <c r="H213" s="241"/>
      <c r="I213" s="241"/>
      <c r="J213" s="241"/>
      <c r="K213" s="241"/>
      <c r="L213" s="242">
        <v>3636385</v>
      </c>
      <c r="M213" s="242"/>
      <c r="N213" s="242"/>
      <c r="O213" s="243" t="s">
        <v>337</v>
      </c>
      <c r="P213" s="243"/>
      <c r="Q213" s="155"/>
    </row>
    <row r="214" spans="1:17" ht="12.75">
      <c r="A214" s="244" t="s">
        <v>339</v>
      </c>
      <c r="B214" s="244"/>
      <c r="C214" s="156"/>
      <c r="D214" s="244" t="s">
        <v>21</v>
      </c>
      <c r="E214" s="244"/>
      <c r="F214" s="244"/>
      <c r="G214" s="244"/>
      <c r="H214" s="244"/>
      <c r="I214" s="244"/>
      <c r="J214" s="244"/>
      <c r="K214" s="244"/>
      <c r="L214" s="245">
        <v>3489000</v>
      </c>
      <c r="M214" s="245"/>
      <c r="N214" s="245"/>
      <c r="O214" s="246" t="s">
        <v>340</v>
      </c>
      <c r="P214" s="246"/>
      <c r="Q214" s="156"/>
    </row>
    <row r="215" spans="1:17" ht="14.25">
      <c r="A215" s="237" t="s">
        <v>341</v>
      </c>
      <c r="B215" s="237"/>
      <c r="C215" s="157"/>
      <c r="D215" s="237" t="s">
        <v>22</v>
      </c>
      <c r="E215" s="237"/>
      <c r="F215" s="237"/>
      <c r="G215" s="237"/>
      <c r="H215" s="237"/>
      <c r="I215" s="237"/>
      <c r="J215" s="237"/>
      <c r="K215" s="237"/>
      <c r="L215" s="238">
        <v>2878000</v>
      </c>
      <c r="M215" s="238"/>
      <c r="N215" s="238"/>
      <c r="O215" s="239" t="s">
        <v>342</v>
      </c>
      <c r="P215" s="239"/>
      <c r="Q215" s="157"/>
    </row>
    <row r="216" spans="1:17" ht="14.25">
      <c r="A216" s="237" t="s">
        <v>343</v>
      </c>
      <c r="B216" s="237"/>
      <c r="C216" s="157"/>
      <c r="D216" s="237" t="s">
        <v>344</v>
      </c>
      <c r="E216" s="237"/>
      <c r="F216" s="237"/>
      <c r="G216" s="237"/>
      <c r="H216" s="237"/>
      <c r="I216" s="237"/>
      <c r="J216" s="237"/>
      <c r="K216" s="237"/>
      <c r="L216" s="238">
        <v>2800000</v>
      </c>
      <c r="M216" s="238"/>
      <c r="N216" s="238"/>
      <c r="O216" s="239" t="s">
        <v>345</v>
      </c>
      <c r="P216" s="239"/>
      <c r="Q216" s="157"/>
    </row>
    <row r="217" spans="1:17" ht="14.25">
      <c r="A217" s="237" t="s">
        <v>346</v>
      </c>
      <c r="B217" s="237"/>
      <c r="C217" s="157"/>
      <c r="D217" s="237" t="s">
        <v>347</v>
      </c>
      <c r="E217" s="237"/>
      <c r="F217" s="237"/>
      <c r="G217" s="237"/>
      <c r="H217" s="237"/>
      <c r="I217" s="237"/>
      <c r="J217" s="237"/>
      <c r="K217" s="237"/>
      <c r="L217" s="238">
        <v>2800000</v>
      </c>
      <c r="M217" s="238"/>
      <c r="N217" s="238"/>
      <c r="O217" s="239" t="s">
        <v>345</v>
      </c>
      <c r="P217" s="239"/>
      <c r="Q217" s="157"/>
    </row>
    <row r="218" spans="1:17" ht="14.25">
      <c r="A218" s="237" t="s">
        <v>348</v>
      </c>
      <c r="B218" s="237"/>
      <c r="C218" s="157"/>
      <c r="D218" s="237" t="s">
        <v>349</v>
      </c>
      <c r="E218" s="237"/>
      <c r="F218" s="237"/>
      <c r="G218" s="237"/>
      <c r="H218" s="237"/>
      <c r="I218" s="237"/>
      <c r="J218" s="237"/>
      <c r="K218" s="237"/>
      <c r="L218" s="238">
        <v>30000</v>
      </c>
      <c r="M218" s="238"/>
      <c r="N218" s="238"/>
      <c r="O218" s="239" t="s">
        <v>326</v>
      </c>
      <c r="P218" s="239"/>
      <c r="Q218" s="157"/>
    </row>
    <row r="219" spans="1:17" ht="14.25">
      <c r="A219" s="237" t="s">
        <v>350</v>
      </c>
      <c r="B219" s="237"/>
      <c r="C219" s="157"/>
      <c r="D219" s="237" t="s">
        <v>349</v>
      </c>
      <c r="E219" s="237"/>
      <c r="F219" s="237"/>
      <c r="G219" s="237"/>
      <c r="H219" s="237"/>
      <c r="I219" s="237"/>
      <c r="J219" s="237"/>
      <c r="K219" s="237"/>
      <c r="L219" s="238">
        <v>30000</v>
      </c>
      <c r="M219" s="238"/>
      <c r="N219" s="238"/>
      <c r="O219" s="239" t="s">
        <v>326</v>
      </c>
      <c r="P219" s="239"/>
      <c r="Q219" s="157"/>
    </row>
    <row r="220" spans="1:17" ht="14.25">
      <c r="A220" s="237" t="s">
        <v>351</v>
      </c>
      <c r="B220" s="237"/>
      <c r="C220" s="157"/>
      <c r="D220" s="237" t="s">
        <v>352</v>
      </c>
      <c r="E220" s="237"/>
      <c r="F220" s="237"/>
      <c r="G220" s="237"/>
      <c r="H220" s="237"/>
      <c r="I220" s="237"/>
      <c r="J220" s="237"/>
      <c r="K220" s="237"/>
      <c r="L220" s="238">
        <v>48000</v>
      </c>
      <c r="M220" s="238"/>
      <c r="N220" s="238"/>
      <c r="O220" s="239" t="s">
        <v>353</v>
      </c>
      <c r="P220" s="239"/>
      <c r="Q220" s="157"/>
    </row>
    <row r="221" spans="1:17" ht="14.25">
      <c r="A221" s="237" t="s">
        <v>354</v>
      </c>
      <c r="B221" s="237"/>
      <c r="C221" s="157"/>
      <c r="D221" s="237" t="s">
        <v>352</v>
      </c>
      <c r="E221" s="237"/>
      <c r="F221" s="237"/>
      <c r="G221" s="237"/>
      <c r="H221" s="237"/>
      <c r="I221" s="237"/>
      <c r="J221" s="237"/>
      <c r="K221" s="237"/>
      <c r="L221" s="238">
        <v>48000</v>
      </c>
      <c r="M221" s="238"/>
      <c r="N221" s="238"/>
      <c r="O221" s="239" t="s">
        <v>353</v>
      </c>
      <c r="P221" s="239"/>
      <c r="Q221" s="157"/>
    </row>
    <row r="222" spans="1:17" ht="14.25">
      <c r="A222" s="237" t="s">
        <v>355</v>
      </c>
      <c r="B222" s="237"/>
      <c r="C222" s="157"/>
      <c r="D222" s="237" t="s">
        <v>23</v>
      </c>
      <c r="E222" s="237"/>
      <c r="F222" s="237"/>
      <c r="G222" s="237"/>
      <c r="H222" s="237"/>
      <c r="I222" s="237"/>
      <c r="J222" s="237"/>
      <c r="K222" s="237"/>
      <c r="L222" s="238">
        <v>151000</v>
      </c>
      <c r="M222" s="238"/>
      <c r="N222" s="238"/>
      <c r="O222" s="239" t="s">
        <v>356</v>
      </c>
      <c r="P222" s="239"/>
      <c r="Q222" s="157"/>
    </row>
    <row r="223" spans="1:17" ht="14.25">
      <c r="A223" s="237" t="s">
        <v>357</v>
      </c>
      <c r="B223" s="237"/>
      <c r="C223" s="157"/>
      <c r="D223" s="237" t="s">
        <v>23</v>
      </c>
      <c r="E223" s="237"/>
      <c r="F223" s="237"/>
      <c r="G223" s="237"/>
      <c r="H223" s="237"/>
      <c r="I223" s="237"/>
      <c r="J223" s="237"/>
      <c r="K223" s="237"/>
      <c r="L223" s="238">
        <v>151000</v>
      </c>
      <c r="M223" s="238"/>
      <c r="N223" s="238"/>
      <c r="O223" s="239" t="s">
        <v>356</v>
      </c>
      <c r="P223" s="239"/>
      <c r="Q223" s="157"/>
    </row>
    <row r="224" spans="1:17" ht="14.25">
      <c r="A224" s="237" t="s">
        <v>358</v>
      </c>
      <c r="B224" s="237"/>
      <c r="C224" s="157"/>
      <c r="D224" s="237" t="s">
        <v>359</v>
      </c>
      <c r="E224" s="237"/>
      <c r="F224" s="237"/>
      <c r="G224" s="237"/>
      <c r="H224" s="237"/>
      <c r="I224" s="237"/>
      <c r="J224" s="237"/>
      <c r="K224" s="237"/>
      <c r="L224" s="238">
        <v>21000</v>
      </c>
      <c r="M224" s="238"/>
      <c r="N224" s="238"/>
      <c r="O224" s="239" t="s">
        <v>360</v>
      </c>
      <c r="P224" s="239"/>
      <c r="Q224" s="157"/>
    </row>
    <row r="225" spans="1:17" ht="14.25">
      <c r="A225" s="237" t="s">
        <v>361</v>
      </c>
      <c r="B225" s="237"/>
      <c r="C225" s="157"/>
      <c r="D225" s="237" t="s">
        <v>362</v>
      </c>
      <c r="E225" s="237"/>
      <c r="F225" s="237"/>
      <c r="G225" s="237"/>
      <c r="H225" s="237"/>
      <c r="I225" s="237"/>
      <c r="J225" s="237"/>
      <c r="K225" s="237"/>
      <c r="L225" s="238">
        <v>46000</v>
      </c>
      <c r="M225" s="238"/>
      <c r="N225" s="238"/>
      <c r="O225" s="239" t="s">
        <v>363</v>
      </c>
      <c r="P225" s="239"/>
      <c r="Q225" s="157"/>
    </row>
    <row r="226" spans="1:17" ht="14.25">
      <c r="A226" s="237" t="s">
        <v>364</v>
      </c>
      <c r="B226" s="237"/>
      <c r="C226" s="157"/>
      <c r="D226" s="237" t="s">
        <v>365</v>
      </c>
      <c r="E226" s="237"/>
      <c r="F226" s="237"/>
      <c r="G226" s="237"/>
      <c r="H226" s="237"/>
      <c r="I226" s="237"/>
      <c r="J226" s="237"/>
      <c r="K226" s="237"/>
      <c r="L226" s="238">
        <v>24000</v>
      </c>
      <c r="M226" s="238"/>
      <c r="N226" s="238"/>
      <c r="O226" s="239" t="s">
        <v>366</v>
      </c>
      <c r="P226" s="239"/>
      <c r="Q226" s="157"/>
    </row>
    <row r="227" spans="1:17" ht="14.25">
      <c r="A227" s="237" t="s">
        <v>367</v>
      </c>
      <c r="B227" s="237"/>
      <c r="C227" s="157"/>
      <c r="D227" s="237" t="s">
        <v>368</v>
      </c>
      <c r="E227" s="237"/>
      <c r="F227" s="237"/>
      <c r="G227" s="237"/>
      <c r="H227" s="237"/>
      <c r="I227" s="237"/>
      <c r="J227" s="237"/>
      <c r="K227" s="237"/>
      <c r="L227" s="238">
        <v>20000</v>
      </c>
      <c r="M227" s="238"/>
      <c r="N227" s="238"/>
      <c r="O227" s="239" t="s">
        <v>176</v>
      </c>
      <c r="P227" s="239"/>
      <c r="Q227" s="157"/>
    </row>
    <row r="228" spans="1:17" ht="14.25">
      <c r="A228" s="237" t="s">
        <v>369</v>
      </c>
      <c r="B228" s="237"/>
      <c r="C228" s="157"/>
      <c r="D228" s="237" t="s">
        <v>370</v>
      </c>
      <c r="E228" s="237"/>
      <c r="F228" s="237"/>
      <c r="G228" s="237"/>
      <c r="H228" s="237"/>
      <c r="I228" s="237"/>
      <c r="J228" s="237"/>
      <c r="K228" s="237"/>
      <c r="L228" s="238">
        <v>38000</v>
      </c>
      <c r="M228" s="238"/>
      <c r="N228" s="238"/>
      <c r="O228" s="239" t="s">
        <v>301</v>
      </c>
      <c r="P228" s="239"/>
      <c r="Q228" s="157"/>
    </row>
    <row r="229" spans="1:17" ht="14.25">
      <c r="A229" s="237" t="s">
        <v>371</v>
      </c>
      <c r="B229" s="237"/>
      <c r="C229" s="157"/>
      <c r="D229" s="237" t="s">
        <v>372</v>
      </c>
      <c r="E229" s="237"/>
      <c r="F229" s="237"/>
      <c r="G229" s="237"/>
      <c r="H229" s="237"/>
      <c r="I229" s="237"/>
      <c r="J229" s="237"/>
      <c r="K229" s="237"/>
      <c r="L229" s="238">
        <v>2000</v>
      </c>
      <c r="M229" s="238"/>
      <c r="N229" s="238"/>
      <c r="O229" s="239" t="s">
        <v>147</v>
      </c>
      <c r="P229" s="239"/>
      <c r="Q229" s="157"/>
    </row>
    <row r="230" spans="1:17" ht="14.25">
      <c r="A230" s="237" t="s">
        <v>373</v>
      </c>
      <c r="B230" s="237"/>
      <c r="C230" s="157"/>
      <c r="D230" s="237" t="s">
        <v>24</v>
      </c>
      <c r="E230" s="237"/>
      <c r="F230" s="237"/>
      <c r="G230" s="237"/>
      <c r="H230" s="237"/>
      <c r="I230" s="237"/>
      <c r="J230" s="237"/>
      <c r="K230" s="237"/>
      <c r="L230" s="238">
        <v>460000</v>
      </c>
      <c r="M230" s="238"/>
      <c r="N230" s="238"/>
      <c r="O230" s="239" t="s">
        <v>374</v>
      </c>
      <c r="P230" s="239"/>
      <c r="Q230" s="157"/>
    </row>
    <row r="231" spans="1:17" ht="14.25">
      <c r="A231" s="237" t="s">
        <v>375</v>
      </c>
      <c r="B231" s="237"/>
      <c r="C231" s="157"/>
      <c r="D231" s="237" t="s">
        <v>376</v>
      </c>
      <c r="E231" s="237"/>
      <c r="F231" s="237"/>
      <c r="G231" s="237"/>
      <c r="H231" s="237"/>
      <c r="I231" s="237"/>
      <c r="J231" s="237"/>
      <c r="K231" s="237"/>
      <c r="L231" s="238">
        <v>455000</v>
      </c>
      <c r="M231" s="238"/>
      <c r="N231" s="238"/>
      <c r="O231" s="239" t="s">
        <v>120</v>
      </c>
      <c r="P231" s="239"/>
      <c r="Q231" s="157"/>
    </row>
    <row r="232" spans="1:17" ht="14.25">
      <c r="A232" s="237" t="s">
        <v>377</v>
      </c>
      <c r="B232" s="237"/>
      <c r="C232" s="157"/>
      <c r="D232" s="237" t="s">
        <v>376</v>
      </c>
      <c r="E232" s="237"/>
      <c r="F232" s="237"/>
      <c r="G232" s="237"/>
      <c r="H232" s="237"/>
      <c r="I232" s="237"/>
      <c r="J232" s="237"/>
      <c r="K232" s="237"/>
      <c r="L232" s="238">
        <v>450000</v>
      </c>
      <c r="M232" s="238"/>
      <c r="N232" s="238"/>
      <c r="O232" s="239" t="s">
        <v>378</v>
      </c>
      <c r="P232" s="239"/>
      <c r="Q232" s="157"/>
    </row>
    <row r="233" spans="1:17" ht="14.25">
      <c r="A233" s="237" t="s">
        <v>379</v>
      </c>
      <c r="B233" s="237"/>
      <c r="C233" s="157"/>
      <c r="D233" s="237" t="s">
        <v>380</v>
      </c>
      <c r="E233" s="237"/>
      <c r="F233" s="237"/>
      <c r="G233" s="237"/>
      <c r="H233" s="237"/>
      <c r="I233" s="237"/>
      <c r="J233" s="237"/>
      <c r="K233" s="237"/>
      <c r="L233" s="238">
        <v>5000</v>
      </c>
      <c r="M233" s="238"/>
      <c r="N233" s="238"/>
      <c r="O233" s="239" t="s">
        <v>150</v>
      </c>
      <c r="P233" s="239"/>
      <c r="Q233" s="157"/>
    </row>
    <row r="234" spans="1:17" ht="14.25">
      <c r="A234" s="157"/>
      <c r="B234" s="157"/>
      <c r="C234" s="157"/>
      <c r="D234" s="237"/>
      <c r="E234" s="237"/>
      <c r="F234" s="237"/>
      <c r="G234" s="237"/>
      <c r="H234" s="237"/>
      <c r="I234" s="237"/>
      <c r="J234" s="237"/>
      <c r="K234" s="237"/>
      <c r="L234" s="157"/>
      <c r="M234" s="157"/>
      <c r="N234" s="157"/>
      <c r="O234" s="157"/>
      <c r="P234" s="157"/>
      <c r="Q234" s="157"/>
    </row>
    <row r="235" spans="1:17" ht="14.25">
      <c r="A235" s="237" t="s">
        <v>381</v>
      </c>
      <c r="B235" s="237"/>
      <c r="C235" s="157"/>
      <c r="D235" s="237" t="s">
        <v>382</v>
      </c>
      <c r="E235" s="237"/>
      <c r="F235" s="237"/>
      <c r="G235" s="237"/>
      <c r="H235" s="237"/>
      <c r="I235" s="237"/>
      <c r="J235" s="237"/>
      <c r="K235" s="237"/>
      <c r="L235" s="238">
        <v>5000</v>
      </c>
      <c r="M235" s="238"/>
      <c r="N235" s="238"/>
      <c r="O235" s="239" t="s">
        <v>150</v>
      </c>
      <c r="P235" s="239"/>
      <c r="Q235" s="157"/>
    </row>
    <row r="236" spans="1:17" ht="14.25">
      <c r="A236" s="237" t="s">
        <v>383</v>
      </c>
      <c r="B236" s="237"/>
      <c r="C236" s="157"/>
      <c r="D236" s="237" t="s">
        <v>382</v>
      </c>
      <c r="E236" s="237"/>
      <c r="F236" s="237"/>
      <c r="G236" s="237"/>
      <c r="H236" s="237"/>
      <c r="I236" s="237"/>
      <c r="J236" s="237"/>
      <c r="K236" s="237"/>
      <c r="L236" s="238">
        <v>5000</v>
      </c>
      <c r="M236" s="238"/>
      <c r="N236" s="238"/>
      <c r="O236" s="239" t="s">
        <v>150</v>
      </c>
      <c r="P236" s="239"/>
      <c r="Q236" s="157"/>
    </row>
    <row r="237" spans="1:17" ht="12.75">
      <c r="A237" s="244" t="s">
        <v>129</v>
      </c>
      <c r="B237" s="244"/>
      <c r="C237" s="156"/>
      <c r="D237" s="244" t="s">
        <v>25</v>
      </c>
      <c r="E237" s="244"/>
      <c r="F237" s="244"/>
      <c r="G237" s="244"/>
      <c r="H237" s="244"/>
      <c r="I237" s="244"/>
      <c r="J237" s="244"/>
      <c r="K237" s="244"/>
      <c r="L237" s="245">
        <v>147385</v>
      </c>
      <c r="M237" s="245"/>
      <c r="N237" s="245"/>
      <c r="O237" s="246" t="s">
        <v>384</v>
      </c>
      <c r="P237" s="246"/>
      <c r="Q237" s="156"/>
    </row>
    <row r="238" spans="1:17" ht="14.25">
      <c r="A238" s="237" t="s">
        <v>130</v>
      </c>
      <c r="B238" s="237"/>
      <c r="C238" s="157"/>
      <c r="D238" s="237" t="s">
        <v>26</v>
      </c>
      <c r="E238" s="237"/>
      <c r="F238" s="237"/>
      <c r="G238" s="237"/>
      <c r="H238" s="237"/>
      <c r="I238" s="237"/>
      <c r="J238" s="237"/>
      <c r="K238" s="237"/>
      <c r="L238" s="238">
        <v>135000</v>
      </c>
      <c r="M238" s="238"/>
      <c r="N238" s="238"/>
      <c r="O238" s="239" t="s">
        <v>385</v>
      </c>
      <c r="P238" s="239"/>
      <c r="Q238" s="157"/>
    </row>
    <row r="239" spans="1:17" ht="14.25">
      <c r="A239" s="237" t="s">
        <v>386</v>
      </c>
      <c r="B239" s="237"/>
      <c r="C239" s="157"/>
      <c r="D239" s="237" t="s">
        <v>387</v>
      </c>
      <c r="E239" s="237"/>
      <c r="F239" s="237"/>
      <c r="G239" s="237"/>
      <c r="H239" s="237"/>
      <c r="I239" s="237"/>
      <c r="J239" s="237"/>
      <c r="K239" s="237"/>
      <c r="L239" s="238">
        <v>135000</v>
      </c>
      <c r="M239" s="238"/>
      <c r="N239" s="238"/>
      <c r="O239" s="239" t="s">
        <v>385</v>
      </c>
      <c r="P239" s="239"/>
      <c r="Q239" s="157"/>
    </row>
    <row r="240" spans="1:17" ht="14.25">
      <c r="A240" s="237" t="s">
        <v>388</v>
      </c>
      <c r="B240" s="237"/>
      <c r="C240" s="157"/>
      <c r="D240" s="237" t="s">
        <v>389</v>
      </c>
      <c r="E240" s="237"/>
      <c r="F240" s="237"/>
      <c r="G240" s="237"/>
      <c r="H240" s="237"/>
      <c r="I240" s="237"/>
      <c r="J240" s="237"/>
      <c r="K240" s="237"/>
      <c r="L240" s="238">
        <v>135000</v>
      </c>
      <c r="M240" s="238"/>
      <c r="N240" s="238"/>
      <c r="O240" s="239" t="s">
        <v>385</v>
      </c>
      <c r="P240" s="239"/>
      <c r="Q240" s="157"/>
    </row>
    <row r="241" spans="1:17" ht="14.25">
      <c r="A241" s="237" t="s">
        <v>260</v>
      </c>
      <c r="B241" s="237"/>
      <c r="C241" s="157"/>
      <c r="D241" s="237" t="s">
        <v>68</v>
      </c>
      <c r="E241" s="237"/>
      <c r="F241" s="237"/>
      <c r="G241" s="237"/>
      <c r="H241" s="237"/>
      <c r="I241" s="237"/>
      <c r="J241" s="237"/>
      <c r="K241" s="237"/>
      <c r="L241" s="238">
        <v>12385</v>
      </c>
      <c r="M241" s="238"/>
      <c r="N241" s="238"/>
      <c r="O241" s="239" t="s">
        <v>390</v>
      </c>
      <c r="P241" s="239"/>
      <c r="Q241" s="157"/>
    </row>
    <row r="242" spans="1:17" ht="14.25">
      <c r="A242" s="237" t="s">
        <v>391</v>
      </c>
      <c r="B242" s="237"/>
      <c r="C242" s="157"/>
      <c r="D242" s="237" t="s">
        <v>392</v>
      </c>
      <c r="E242" s="237"/>
      <c r="F242" s="237"/>
      <c r="G242" s="237"/>
      <c r="H242" s="237"/>
      <c r="I242" s="237"/>
      <c r="J242" s="237"/>
      <c r="K242" s="237"/>
      <c r="L242" s="238">
        <v>12385</v>
      </c>
      <c r="M242" s="238"/>
      <c r="N242" s="238"/>
      <c r="O242" s="239" t="s">
        <v>390</v>
      </c>
      <c r="P242" s="239"/>
      <c r="Q242" s="157"/>
    </row>
    <row r="243" spans="1:17" ht="14.25">
      <c r="A243" s="237" t="s">
        <v>393</v>
      </c>
      <c r="B243" s="237"/>
      <c r="C243" s="157"/>
      <c r="D243" s="237" t="s">
        <v>394</v>
      </c>
      <c r="E243" s="237"/>
      <c r="F243" s="237"/>
      <c r="G243" s="237"/>
      <c r="H243" s="237"/>
      <c r="I243" s="237"/>
      <c r="J243" s="237"/>
      <c r="K243" s="237"/>
      <c r="L243" s="238">
        <v>12385</v>
      </c>
      <c r="M243" s="238"/>
      <c r="N243" s="238"/>
      <c r="O243" s="239" t="s">
        <v>390</v>
      </c>
      <c r="P243" s="239"/>
      <c r="Q243" s="157"/>
    </row>
    <row r="244" spans="1:17" ht="14.25">
      <c r="A244" s="157"/>
      <c r="B244" s="157"/>
      <c r="C244" s="157"/>
      <c r="D244" s="237"/>
      <c r="E244" s="237"/>
      <c r="F244" s="237"/>
      <c r="G244" s="237"/>
      <c r="H244" s="237"/>
      <c r="I244" s="237"/>
      <c r="J244" s="237"/>
      <c r="K244" s="237"/>
      <c r="L244" s="157"/>
      <c r="M244" s="157"/>
      <c r="N244" s="157"/>
      <c r="O244" s="157"/>
      <c r="P244" s="157"/>
      <c r="Q244" s="157"/>
    </row>
    <row r="245" spans="1:17" ht="12.75">
      <c r="A245" s="263" t="s">
        <v>272</v>
      </c>
      <c r="B245" s="263"/>
      <c r="C245" s="263"/>
      <c r="D245" s="263" t="s">
        <v>395</v>
      </c>
      <c r="E245" s="263"/>
      <c r="F245" s="263"/>
      <c r="G245" s="263"/>
      <c r="H245" s="263"/>
      <c r="I245" s="263"/>
      <c r="J245" s="263"/>
      <c r="K245" s="263"/>
      <c r="L245" s="264">
        <v>30000</v>
      </c>
      <c r="M245" s="264"/>
      <c r="N245" s="264"/>
      <c r="O245" s="265" t="s">
        <v>326</v>
      </c>
      <c r="P245" s="265"/>
      <c r="Q245" s="154"/>
    </row>
    <row r="246" spans="1:17" ht="12.75">
      <c r="A246" s="247" t="s">
        <v>124</v>
      </c>
      <c r="B246" s="247"/>
      <c r="C246" s="149"/>
      <c r="D246" s="247" t="s">
        <v>125</v>
      </c>
      <c r="E246" s="247"/>
      <c r="F246" s="247"/>
      <c r="G246" s="247"/>
      <c r="H246" s="247"/>
      <c r="I246" s="247"/>
      <c r="J246" s="247"/>
      <c r="K246" s="247"/>
      <c r="L246" s="248">
        <v>30000</v>
      </c>
      <c r="M246" s="248"/>
      <c r="N246" s="248"/>
      <c r="O246" s="247" t="s">
        <v>326</v>
      </c>
      <c r="P246" s="247"/>
      <c r="Q246" s="149"/>
    </row>
    <row r="247" spans="1:17" ht="12.75">
      <c r="A247" s="149"/>
      <c r="B247" s="149"/>
      <c r="C247" s="149"/>
      <c r="D247" s="247" t="s">
        <v>126</v>
      </c>
      <c r="E247" s="247"/>
      <c r="F247" s="247"/>
      <c r="G247" s="247"/>
      <c r="H247" s="247"/>
      <c r="I247" s="247"/>
      <c r="J247" s="247"/>
      <c r="K247" s="247"/>
      <c r="L247" s="248">
        <v>30000</v>
      </c>
      <c r="M247" s="248"/>
      <c r="N247" s="248"/>
      <c r="O247" s="249" t="s">
        <v>326</v>
      </c>
      <c r="P247" s="249"/>
      <c r="Q247" s="149"/>
    </row>
    <row r="248" spans="1:17" ht="12.75">
      <c r="A248" s="247" t="s">
        <v>127</v>
      </c>
      <c r="B248" s="247"/>
      <c r="C248" s="149"/>
      <c r="D248" s="247" t="s">
        <v>319</v>
      </c>
      <c r="E248" s="247"/>
      <c r="F248" s="247"/>
      <c r="G248" s="247"/>
      <c r="H248" s="247"/>
      <c r="I248" s="247"/>
      <c r="J248" s="247"/>
      <c r="K248" s="247"/>
      <c r="L248" s="248">
        <v>30000</v>
      </c>
      <c r="M248" s="248"/>
      <c r="N248" s="248"/>
      <c r="O248" s="249" t="s">
        <v>326</v>
      </c>
      <c r="P248" s="249"/>
      <c r="Q248" s="149"/>
    </row>
    <row r="249" spans="1:17" ht="12.75">
      <c r="A249" s="241" t="s">
        <v>111</v>
      </c>
      <c r="B249" s="241"/>
      <c r="C249" s="155"/>
      <c r="D249" s="241" t="s">
        <v>31</v>
      </c>
      <c r="E249" s="241"/>
      <c r="F249" s="241"/>
      <c r="G249" s="241"/>
      <c r="H249" s="241"/>
      <c r="I249" s="241"/>
      <c r="J249" s="241"/>
      <c r="K249" s="241"/>
      <c r="L249" s="242">
        <v>30000</v>
      </c>
      <c r="M249" s="242"/>
      <c r="N249" s="242"/>
      <c r="O249" s="243" t="s">
        <v>326</v>
      </c>
      <c r="P249" s="243"/>
      <c r="Q249" s="155"/>
    </row>
    <row r="250" spans="1:17" ht="12.75">
      <c r="A250" s="244" t="s">
        <v>280</v>
      </c>
      <c r="B250" s="244"/>
      <c r="C250" s="156"/>
      <c r="D250" s="244" t="s">
        <v>54</v>
      </c>
      <c r="E250" s="244"/>
      <c r="F250" s="244"/>
      <c r="G250" s="244"/>
      <c r="H250" s="244"/>
      <c r="I250" s="244"/>
      <c r="J250" s="244"/>
      <c r="K250" s="244"/>
      <c r="L250" s="245">
        <v>30000</v>
      </c>
      <c r="M250" s="245"/>
      <c r="N250" s="245"/>
      <c r="O250" s="246" t="s">
        <v>326</v>
      </c>
      <c r="P250" s="246"/>
      <c r="Q250" s="156"/>
    </row>
    <row r="251" spans="1:17" ht="14.25">
      <c r="A251" s="237" t="s">
        <v>281</v>
      </c>
      <c r="B251" s="237"/>
      <c r="C251" s="157"/>
      <c r="D251" s="237" t="s">
        <v>78</v>
      </c>
      <c r="E251" s="237"/>
      <c r="F251" s="237"/>
      <c r="G251" s="237"/>
      <c r="H251" s="237"/>
      <c r="I251" s="237"/>
      <c r="J251" s="237"/>
      <c r="K251" s="237"/>
      <c r="L251" s="238">
        <v>25000</v>
      </c>
      <c r="M251" s="238"/>
      <c r="N251" s="238"/>
      <c r="O251" s="239" t="s">
        <v>302</v>
      </c>
      <c r="P251" s="239"/>
      <c r="Q251" s="157"/>
    </row>
    <row r="252" spans="1:17" ht="14.25">
      <c r="A252" s="237" t="s">
        <v>396</v>
      </c>
      <c r="B252" s="237"/>
      <c r="C252" s="157"/>
      <c r="D252" s="237" t="s">
        <v>397</v>
      </c>
      <c r="E252" s="237"/>
      <c r="F252" s="237"/>
      <c r="G252" s="237"/>
      <c r="H252" s="237"/>
      <c r="I252" s="237"/>
      <c r="J252" s="237"/>
      <c r="K252" s="237"/>
      <c r="L252" s="238">
        <v>25000</v>
      </c>
      <c r="M252" s="238"/>
      <c r="N252" s="238"/>
      <c r="O252" s="239" t="s">
        <v>302</v>
      </c>
      <c r="P252" s="239"/>
      <c r="Q252" s="157"/>
    </row>
    <row r="253" spans="1:17" ht="14.25">
      <c r="A253" s="237" t="s">
        <v>398</v>
      </c>
      <c r="B253" s="237"/>
      <c r="C253" s="157"/>
      <c r="D253" s="237" t="s">
        <v>399</v>
      </c>
      <c r="E253" s="237"/>
      <c r="F253" s="237"/>
      <c r="G253" s="237"/>
      <c r="H253" s="237"/>
      <c r="I253" s="237"/>
      <c r="J253" s="237"/>
      <c r="K253" s="237"/>
      <c r="L253" s="238">
        <v>10000</v>
      </c>
      <c r="M253" s="238"/>
      <c r="N253" s="238"/>
      <c r="O253" s="239" t="s">
        <v>221</v>
      </c>
      <c r="P253" s="239"/>
      <c r="Q253" s="157"/>
    </row>
    <row r="254" spans="1:17" ht="12.75">
      <c r="A254" s="237" t="s">
        <v>400</v>
      </c>
      <c r="B254" s="237"/>
      <c r="C254" s="149"/>
      <c r="D254" s="237" t="s">
        <v>401</v>
      </c>
      <c r="E254" s="237"/>
      <c r="F254" s="237"/>
      <c r="G254" s="237"/>
      <c r="H254" s="237"/>
      <c r="I254" s="237"/>
      <c r="J254" s="237"/>
      <c r="K254" s="237"/>
      <c r="L254" s="238">
        <v>15000</v>
      </c>
      <c r="M254" s="238"/>
      <c r="N254" s="238"/>
      <c r="O254" s="239" t="s">
        <v>331</v>
      </c>
      <c r="P254" s="239"/>
      <c r="Q254" s="149"/>
    </row>
    <row r="255" spans="1:17" ht="12.75">
      <c r="A255" s="237" t="s">
        <v>402</v>
      </c>
      <c r="B255" s="237"/>
      <c r="C255" s="149"/>
      <c r="D255" s="237" t="s">
        <v>83</v>
      </c>
      <c r="E255" s="237"/>
      <c r="F255" s="237"/>
      <c r="G255" s="237"/>
      <c r="H255" s="237"/>
      <c r="I255" s="237"/>
      <c r="J255" s="237"/>
      <c r="K255" s="237"/>
      <c r="L255" s="238">
        <v>5000</v>
      </c>
      <c r="M255" s="238"/>
      <c r="N255" s="238"/>
      <c r="O255" s="239" t="s">
        <v>150</v>
      </c>
      <c r="P255" s="239"/>
      <c r="Q255" s="149"/>
    </row>
    <row r="256" spans="1:17" ht="12.75">
      <c r="A256" s="237" t="s">
        <v>403</v>
      </c>
      <c r="B256" s="237"/>
      <c r="C256" s="149"/>
      <c r="D256" s="237" t="s">
        <v>404</v>
      </c>
      <c r="E256" s="237"/>
      <c r="F256" s="237"/>
      <c r="G256" s="237"/>
      <c r="H256" s="237"/>
      <c r="I256" s="237"/>
      <c r="J256" s="237"/>
      <c r="K256" s="237"/>
      <c r="L256" s="238">
        <v>5000</v>
      </c>
      <c r="M256" s="238"/>
      <c r="N256" s="238"/>
      <c r="O256" s="239" t="s">
        <v>150</v>
      </c>
      <c r="P256" s="239"/>
      <c r="Q256" s="149"/>
    </row>
    <row r="257" spans="1:17" ht="12.75">
      <c r="A257" s="237" t="s">
        <v>405</v>
      </c>
      <c r="B257" s="237"/>
      <c r="C257" s="149"/>
      <c r="D257" s="237" t="s">
        <v>404</v>
      </c>
      <c r="E257" s="237"/>
      <c r="F257" s="237"/>
      <c r="G257" s="237"/>
      <c r="H257" s="237"/>
      <c r="I257" s="237"/>
      <c r="J257" s="237"/>
      <c r="K257" s="237"/>
      <c r="L257" s="238">
        <v>5000</v>
      </c>
      <c r="M257" s="238"/>
      <c r="N257" s="238"/>
      <c r="O257" s="239" t="s">
        <v>150</v>
      </c>
      <c r="P257" s="239"/>
      <c r="Q257" s="149"/>
    </row>
    <row r="258" spans="1:17" ht="12.75">
      <c r="A258" s="263" t="s">
        <v>272</v>
      </c>
      <c r="B258" s="263"/>
      <c r="C258" s="263"/>
      <c r="D258" s="263" t="s">
        <v>406</v>
      </c>
      <c r="E258" s="263"/>
      <c r="F258" s="263"/>
      <c r="G258" s="263"/>
      <c r="H258" s="263"/>
      <c r="I258" s="263"/>
      <c r="J258" s="263"/>
      <c r="K258" s="263"/>
      <c r="L258" s="264">
        <v>70000</v>
      </c>
      <c r="M258" s="264"/>
      <c r="N258" s="264"/>
      <c r="O258" s="265" t="s">
        <v>407</v>
      </c>
      <c r="P258" s="265"/>
      <c r="Q258" s="154"/>
    </row>
    <row r="259" spans="1:17" ht="12.75">
      <c r="A259" s="247" t="s">
        <v>124</v>
      </c>
      <c r="B259" s="247"/>
      <c r="C259" s="149"/>
      <c r="D259" s="247" t="s">
        <v>125</v>
      </c>
      <c r="E259" s="247"/>
      <c r="F259" s="247"/>
      <c r="G259" s="247"/>
      <c r="H259" s="247"/>
      <c r="I259" s="247"/>
      <c r="J259" s="247"/>
      <c r="K259" s="247"/>
      <c r="L259" s="248">
        <v>70000</v>
      </c>
      <c r="M259" s="248"/>
      <c r="N259" s="248"/>
      <c r="O259" s="247" t="s">
        <v>407</v>
      </c>
      <c r="P259" s="247"/>
      <c r="Q259" s="149"/>
    </row>
    <row r="260" spans="1:17" ht="12.75">
      <c r="A260" s="149"/>
      <c r="B260" s="149"/>
      <c r="C260" s="149"/>
      <c r="D260" s="247" t="s">
        <v>126</v>
      </c>
      <c r="E260" s="247"/>
      <c r="F260" s="247"/>
      <c r="G260" s="247"/>
      <c r="H260" s="247"/>
      <c r="I260" s="247"/>
      <c r="J260" s="247"/>
      <c r="K260" s="247"/>
      <c r="L260" s="248">
        <v>70000</v>
      </c>
      <c r="M260" s="248"/>
      <c r="N260" s="248"/>
      <c r="O260" s="249" t="s">
        <v>407</v>
      </c>
      <c r="P260" s="249"/>
      <c r="Q260" s="149"/>
    </row>
    <row r="261" spans="1:17" ht="12.75">
      <c r="A261" s="247" t="s">
        <v>127</v>
      </c>
      <c r="B261" s="247"/>
      <c r="C261" s="149"/>
      <c r="D261" s="247" t="s">
        <v>319</v>
      </c>
      <c r="E261" s="247"/>
      <c r="F261" s="247"/>
      <c r="G261" s="247"/>
      <c r="H261" s="247"/>
      <c r="I261" s="247"/>
      <c r="J261" s="247"/>
      <c r="K261" s="247"/>
      <c r="L261" s="248">
        <v>70000</v>
      </c>
      <c r="M261" s="248"/>
      <c r="N261" s="248"/>
      <c r="O261" s="249" t="s">
        <v>407</v>
      </c>
      <c r="P261" s="249"/>
      <c r="Q261" s="149"/>
    </row>
    <row r="262" spans="1:17" ht="12.75">
      <c r="A262" s="241" t="s">
        <v>111</v>
      </c>
      <c r="B262" s="241"/>
      <c r="C262" s="155"/>
      <c r="D262" s="241" t="s">
        <v>31</v>
      </c>
      <c r="E262" s="241"/>
      <c r="F262" s="241"/>
      <c r="G262" s="241"/>
      <c r="H262" s="241"/>
      <c r="I262" s="241"/>
      <c r="J262" s="241"/>
      <c r="K262" s="241"/>
      <c r="L262" s="242">
        <v>70000</v>
      </c>
      <c r="M262" s="242"/>
      <c r="N262" s="242"/>
      <c r="O262" s="243" t="s">
        <v>407</v>
      </c>
      <c r="P262" s="243"/>
      <c r="Q262" s="155"/>
    </row>
    <row r="263" spans="1:17" ht="12.75">
      <c r="A263" s="244" t="s">
        <v>275</v>
      </c>
      <c r="B263" s="244"/>
      <c r="C263" s="156"/>
      <c r="D263" s="244" t="s">
        <v>76</v>
      </c>
      <c r="E263" s="244"/>
      <c r="F263" s="244"/>
      <c r="G263" s="244"/>
      <c r="H263" s="244"/>
      <c r="I263" s="244"/>
      <c r="J263" s="244"/>
      <c r="K263" s="244"/>
      <c r="L263" s="245">
        <v>70000</v>
      </c>
      <c r="M263" s="245"/>
      <c r="N263" s="245"/>
      <c r="O263" s="246" t="s">
        <v>407</v>
      </c>
      <c r="P263" s="246"/>
      <c r="Q263" s="156"/>
    </row>
    <row r="264" spans="1:17" ht="14.25">
      <c r="A264" s="237" t="s">
        <v>276</v>
      </c>
      <c r="B264" s="237"/>
      <c r="C264" s="157"/>
      <c r="D264" s="237" t="s">
        <v>75</v>
      </c>
      <c r="E264" s="237"/>
      <c r="F264" s="237"/>
      <c r="G264" s="237"/>
      <c r="H264" s="237"/>
      <c r="I264" s="237"/>
      <c r="J264" s="237"/>
      <c r="K264" s="237"/>
      <c r="L264" s="238">
        <v>50000</v>
      </c>
      <c r="M264" s="238"/>
      <c r="N264" s="238"/>
      <c r="O264" s="239" t="s">
        <v>218</v>
      </c>
      <c r="P264" s="239"/>
      <c r="Q264" s="157"/>
    </row>
    <row r="265" spans="1:17" ht="14.25">
      <c r="A265" s="237" t="s">
        <v>277</v>
      </c>
      <c r="B265" s="237"/>
      <c r="C265" s="157"/>
      <c r="D265" s="237" t="s">
        <v>75</v>
      </c>
      <c r="E265" s="237"/>
      <c r="F265" s="237"/>
      <c r="G265" s="237"/>
      <c r="H265" s="237"/>
      <c r="I265" s="237"/>
      <c r="J265" s="237"/>
      <c r="K265" s="237"/>
      <c r="L265" s="238">
        <v>50000</v>
      </c>
      <c r="M265" s="238"/>
      <c r="N265" s="238"/>
      <c r="O265" s="239" t="s">
        <v>218</v>
      </c>
      <c r="P265" s="239"/>
      <c r="Q265" s="157"/>
    </row>
    <row r="266" spans="1:17" ht="14.25">
      <c r="A266" s="237" t="s">
        <v>278</v>
      </c>
      <c r="B266" s="237"/>
      <c r="C266" s="157"/>
      <c r="D266" s="237" t="s">
        <v>75</v>
      </c>
      <c r="E266" s="237"/>
      <c r="F266" s="237"/>
      <c r="G266" s="237"/>
      <c r="H266" s="237"/>
      <c r="I266" s="237"/>
      <c r="J266" s="237"/>
      <c r="K266" s="237"/>
      <c r="L266" s="238">
        <v>50000</v>
      </c>
      <c r="M266" s="238"/>
      <c r="N266" s="238"/>
      <c r="O266" s="239" t="s">
        <v>218</v>
      </c>
      <c r="P266" s="239"/>
      <c r="Q266" s="157"/>
    </row>
    <row r="267" spans="1:17" ht="14.25">
      <c r="A267" s="237" t="s">
        <v>408</v>
      </c>
      <c r="B267" s="237"/>
      <c r="C267" s="157"/>
      <c r="D267" s="237" t="s">
        <v>84</v>
      </c>
      <c r="E267" s="237"/>
      <c r="F267" s="237"/>
      <c r="G267" s="237"/>
      <c r="H267" s="237"/>
      <c r="I267" s="237"/>
      <c r="J267" s="237"/>
      <c r="K267" s="237"/>
      <c r="L267" s="238">
        <v>20000</v>
      </c>
      <c r="M267" s="238"/>
      <c r="N267" s="238"/>
      <c r="O267" s="239" t="s">
        <v>176</v>
      </c>
      <c r="P267" s="239"/>
      <c r="Q267" s="157"/>
    </row>
    <row r="268" spans="1:17" ht="14.25">
      <c r="A268" s="237" t="s">
        <v>409</v>
      </c>
      <c r="B268" s="237"/>
      <c r="C268" s="157"/>
      <c r="D268" s="237" t="s">
        <v>84</v>
      </c>
      <c r="E268" s="237"/>
      <c r="F268" s="237"/>
      <c r="G268" s="237"/>
      <c r="H268" s="237"/>
      <c r="I268" s="237"/>
      <c r="J268" s="237"/>
      <c r="K268" s="237"/>
      <c r="L268" s="238">
        <v>20000</v>
      </c>
      <c r="M268" s="238"/>
      <c r="N268" s="238"/>
      <c r="O268" s="239" t="s">
        <v>176</v>
      </c>
      <c r="P268" s="239"/>
      <c r="Q268" s="157"/>
    </row>
    <row r="269" spans="1:17" ht="14.25">
      <c r="A269" s="237" t="s">
        <v>410</v>
      </c>
      <c r="B269" s="237"/>
      <c r="C269" s="157"/>
      <c r="D269" s="237" t="s">
        <v>84</v>
      </c>
      <c r="E269" s="237"/>
      <c r="F269" s="237"/>
      <c r="G269" s="237"/>
      <c r="H269" s="237"/>
      <c r="I269" s="237"/>
      <c r="J269" s="237"/>
      <c r="K269" s="237"/>
      <c r="L269" s="238">
        <v>20000</v>
      </c>
      <c r="M269" s="238"/>
      <c r="N269" s="238"/>
      <c r="O269" s="239" t="s">
        <v>176</v>
      </c>
      <c r="P269" s="239"/>
      <c r="Q269" s="157"/>
    </row>
    <row r="270" spans="1:17" ht="12.75">
      <c r="A270" s="263" t="s">
        <v>411</v>
      </c>
      <c r="B270" s="263"/>
      <c r="C270" s="263"/>
      <c r="D270" s="263" t="s">
        <v>412</v>
      </c>
      <c r="E270" s="263"/>
      <c r="F270" s="263"/>
      <c r="G270" s="263"/>
      <c r="H270" s="263"/>
      <c r="I270" s="263"/>
      <c r="J270" s="263"/>
      <c r="K270" s="263"/>
      <c r="L270" s="264">
        <v>2850</v>
      </c>
      <c r="M270" s="264"/>
      <c r="N270" s="264"/>
      <c r="O270" s="265" t="s">
        <v>140</v>
      </c>
      <c r="P270" s="265"/>
      <c r="Q270" s="154"/>
    </row>
    <row r="271" spans="1:17" ht="12.75">
      <c r="A271" s="247" t="s">
        <v>124</v>
      </c>
      <c r="B271" s="247"/>
      <c r="C271" s="149"/>
      <c r="D271" s="247" t="s">
        <v>125</v>
      </c>
      <c r="E271" s="247"/>
      <c r="F271" s="247"/>
      <c r="G271" s="247"/>
      <c r="H271" s="247"/>
      <c r="I271" s="247"/>
      <c r="J271" s="247"/>
      <c r="K271" s="247"/>
      <c r="L271" s="248">
        <v>2850</v>
      </c>
      <c r="M271" s="248"/>
      <c r="N271" s="248"/>
      <c r="O271" s="247" t="s">
        <v>140</v>
      </c>
      <c r="P271" s="247"/>
      <c r="Q271" s="149"/>
    </row>
    <row r="272" spans="1:17" ht="12.75">
      <c r="A272" s="149"/>
      <c r="B272" s="149"/>
      <c r="C272" s="149"/>
      <c r="D272" s="247" t="s">
        <v>292</v>
      </c>
      <c r="E272" s="247"/>
      <c r="F272" s="247"/>
      <c r="G272" s="247"/>
      <c r="H272" s="247"/>
      <c r="I272" s="247"/>
      <c r="J272" s="247"/>
      <c r="K272" s="247"/>
      <c r="L272" s="248">
        <v>2850</v>
      </c>
      <c r="M272" s="248"/>
      <c r="N272" s="248"/>
      <c r="O272" s="249" t="s">
        <v>140</v>
      </c>
      <c r="P272" s="249"/>
      <c r="Q272" s="149"/>
    </row>
    <row r="273" spans="1:17" ht="12.75">
      <c r="A273" s="247" t="s">
        <v>127</v>
      </c>
      <c r="B273" s="247"/>
      <c r="C273" s="149"/>
      <c r="D273" s="247" t="s">
        <v>294</v>
      </c>
      <c r="E273" s="247"/>
      <c r="F273" s="247"/>
      <c r="G273" s="247"/>
      <c r="H273" s="247"/>
      <c r="I273" s="247"/>
      <c r="J273" s="247"/>
      <c r="K273" s="247"/>
      <c r="L273" s="248">
        <v>2850</v>
      </c>
      <c r="M273" s="248"/>
      <c r="N273" s="248"/>
      <c r="O273" s="249" t="s">
        <v>140</v>
      </c>
      <c r="P273" s="249"/>
      <c r="Q273" s="149"/>
    </row>
    <row r="274" spans="1:17" ht="12.75">
      <c r="A274" s="241" t="s">
        <v>110</v>
      </c>
      <c r="B274" s="241"/>
      <c r="C274" s="155"/>
      <c r="D274" s="241" t="s">
        <v>49</v>
      </c>
      <c r="E274" s="241"/>
      <c r="F274" s="241"/>
      <c r="G274" s="241"/>
      <c r="H274" s="241"/>
      <c r="I274" s="241"/>
      <c r="J274" s="241"/>
      <c r="K274" s="241"/>
      <c r="L274" s="242">
        <v>2850</v>
      </c>
      <c r="M274" s="242"/>
      <c r="N274" s="242"/>
      <c r="O274" s="243" t="s">
        <v>140</v>
      </c>
      <c r="P274" s="243"/>
      <c r="Q274" s="155"/>
    </row>
    <row r="275" spans="1:17" ht="12.75">
      <c r="A275" s="244" t="s">
        <v>129</v>
      </c>
      <c r="B275" s="244"/>
      <c r="C275" s="156"/>
      <c r="D275" s="244" t="s">
        <v>25</v>
      </c>
      <c r="E275" s="244"/>
      <c r="F275" s="244"/>
      <c r="G275" s="244"/>
      <c r="H275" s="244"/>
      <c r="I275" s="244"/>
      <c r="J275" s="244"/>
      <c r="K275" s="244"/>
      <c r="L275" s="245">
        <v>2850</v>
      </c>
      <c r="M275" s="245"/>
      <c r="N275" s="245"/>
      <c r="O275" s="246" t="s">
        <v>140</v>
      </c>
      <c r="P275" s="246"/>
      <c r="Q275" s="156"/>
    </row>
    <row r="276" spans="1:17" ht="14.25">
      <c r="A276" s="237" t="s">
        <v>203</v>
      </c>
      <c r="B276" s="237"/>
      <c r="C276" s="157"/>
      <c r="D276" s="237" t="s">
        <v>28</v>
      </c>
      <c r="E276" s="237"/>
      <c r="F276" s="237"/>
      <c r="G276" s="237"/>
      <c r="H276" s="237"/>
      <c r="I276" s="237"/>
      <c r="J276" s="237"/>
      <c r="K276" s="237"/>
      <c r="L276" s="238">
        <v>2850</v>
      </c>
      <c r="M276" s="238"/>
      <c r="N276" s="238"/>
      <c r="O276" s="239" t="s">
        <v>140</v>
      </c>
      <c r="P276" s="239"/>
      <c r="Q276" s="157"/>
    </row>
    <row r="277" spans="1:17" ht="14.25">
      <c r="A277" s="237" t="s">
        <v>252</v>
      </c>
      <c r="B277" s="237"/>
      <c r="C277" s="157"/>
      <c r="D277" s="237" t="s">
        <v>253</v>
      </c>
      <c r="E277" s="237"/>
      <c r="F277" s="237"/>
      <c r="G277" s="237"/>
      <c r="H277" s="237"/>
      <c r="I277" s="237"/>
      <c r="J277" s="237"/>
      <c r="K277" s="237"/>
      <c r="L277" s="238">
        <v>2850</v>
      </c>
      <c r="M277" s="238"/>
      <c r="N277" s="238"/>
      <c r="O277" s="239" t="s">
        <v>140</v>
      </c>
      <c r="P277" s="239"/>
      <c r="Q277" s="157"/>
    </row>
    <row r="278" spans="1:17" ht="14.25">
      <c r="A278" s="237" t="s">
        <v>254</v>
      </c>
      <c r="B278" s="237"/>
      <c r="C278" s="157"/>
      <c r="D278" s="237" t="s">
        <v>255</v>
      </c>
      <c r="E278" s="237"/>
      <c r="F278" s="237"/>
      <c r="G278" s="237"/>
      <c r="H278" s="237"/>
      <c r="I278" s="237"/>
      <c r="J278" s="237"/>
      <c r="K278" s="237"/>
      <c r="L278" s="238">
        <v>2850</v>
      </c>
      <c r="M278" s="238"/>
      <c r="N278" s="238"/>
      <c r="O278" s="239" t="s">
        <v>140</v>
      </c>
      <c r="P278" s="239"/>
      <c r="Q278" s="157"/>
    </row>
    <row r="279" spans="1:17" ht="15.75">
      <c r="A279" s="266" t="s">
        <v>118</v>
      </c>
      <c r="B279" s="266"/>
      <c r="C279" s="153"/>
      <c r="D279" s="266" t="s">
        <v>413</v>
      </c>
      <c r="E279" s="266"/>
      <c r="F279" s="266"/>
      <c r="G279" s="266"/>
      <c r="H279" s="266"/>
      <c r="I279" s="266"/>
      <c r="J279" s="266"/>
      <c r="K279" s="266"/>
      <c r="L279" s="267">
        <v>96300</v>
      </c>
      <c r="M279" s="267"/>
      <c r="N279" s="267"/>
      <c r="O279" s="268" t="s">
        <v>414</v>
      </c>
      <c r="P279" s="268"/>
      <c r="Q279" s="153"/>
    </row>
    <row r="280" spans="1:17" ht="12.75">
      <c r="A280" s="263" t="s">
        <v>411</v>
      </c>
      <c r="B280" s="263"/>
      <c r="C280" s="263"/>
      <c r="D280" s="263" t="s">
        <v>415</v>
      </c>
      <c r="E280" s="263"/>
      <c r="F280" s="263"/>
      <c r="G280" s="263"/>
      <c r="H280" s="263"/>
      <c r="I280" s="263"/>
      <c r="J280" s="263"/>
      <c r="K280" s="263"/>
      <c r="L280" s="264">
        <v>83100</v>
      </c>
      <c r="M280" s="264"/>
      <c r="N280" s="264"/>
      <c r="O280" s="265" t="s">
        <v>416</v>
      </c>
      <c r="P280" s="265"/>
      <c r="Q280" s="154"/>
    </row>
    <row r="281" spans="1:17" ht="12.75">
      <c r="A281" s="247" t="s">
        <v>124</v>
      </c>
      <c r="B281" s="247"/>
      <c r="C281" s="149"/>
      <c r="D281" s="247" t="s">
        <v>125</v>
      </c>
      <c r="E281" s="247"/>
      <c r="F281" s="247"/>
      <c r="G281" s="247"/>
      <c r="H281" s="247"/>
      <c r="I281" s="247"/>
      <c r="J281" s="247"/>
      <c r="K281" s="247"/>
      <c r="L281" s="248">
        <v>83100</v>
      </c>
      <c r="M281" s="248"/>
      <c r="N281" s="248"/>
      <c r="O281" s="247" t="s">
        <v>416</v>
      </c>
      <c r="P281" s="247"/>
      <c r="Q281" s="149"/>
    </row>
    <row r="282" spans="1:17" ht="12.75">
      <c r="A282" s="149"/>
      <c r="B282" s="149"/>
      <c r="C282" s="149"/>
      <c r="D282" s="247" t="s">
        <v>292</v>
      </c>
      <c r="E282" s="247"/>
      <c r="F282" s="247"/>
      <c r="G282" s="247"/>
      <c r="H282" s="247"/>
      <c r="I282" s="247"/>
      <c r="J282" s="247"/>
      <c r="K282" s="247"/>
      <c r="L282" s="248">
        <v>1246.5</v>
      </c>
      <c r="M282" s="248"/>
      <c r="N282" s="248"/>
      <c r="O282" s="249" t="s">
        <v>183</v>
      </c>
      <c r="P282" s="249"/>
      <c r="Q282" s="149"/>
    </row>
    <row r="283" spans="1:17" ht="12.75">
      <c r="A283" s="247" t="s">
        <v>127</v>
      </c>
      <c r="B283" s="247"/>
      <c r="C283" s="149"/>
      <c r="D283" s="247" t="s">
        <v>294</v>
      </c>
      <c r="E283" s="247"/>
      <c r="F283" s="247"/>
      <c r="G283" s="247"/>
      <c r="H283" s="247"/>
      <c r="I283" s="247"/>
      <c r="J283" s="247"/>
      <c r="K283" s="247"/>
      <c r="L283" s="248">
        <v>1246.5</v>
      </c>
      <c r="M283" s="248"/>
      <c r="N283" s="248"/>
      <c r="O283" s="249" t="s">
        <v>183</v>
      </c>
      <c r="P283" s="249"/>
      <c r="Q283" s="149"/>
    </row>
    <row r="284" spans="1:17" ht="12.75">
      <c r="A284" s="241" t="s">
        <v>110</v>
      </c>
      <c r="B284" s="241"/>
      <c r="C284" s="155"/>
      <c r="D284" s="241" t="s">
        <v>49</v>
      </c>
      <c r="E284" s="241"/>
      <c r="F284" s="241"/>
      <c r="G284" s="241"/>
      <c r="H284" s="241"/>
      <c r="I284" s="241"/>
      <c r="J284" s="241"/>
      <c r="K284" s="241"/>
      <c r="L284" s="242">
        <v>1246.5</v>
      </c>
      <c r="M284" s="242"/>
      <c r="N284" s="242"/>
      <c r="O284" s="243" t="s">
        <v>183</v>
      </c>
      <c r="P284" s="243"/>
      <c r="Q284" s="155"/>
    </row>
    <row r="285" spans="1:17" ht="12.75">
      <c r="A285" s="244" t="s">
        <v>339</v>
      </c>
      <c r="B285" s="244"/>
      <c r="C285" s="156"/>
      <c r="D285" s="244" t="s">
        <v>21</v>
      </c>
      <c r="E285" s="244"/>
      <c r="F285" s="244"/>
      <c r="G285" s="244"/>
      <c r="H285" s="244"/>
      <c r="I285" s="244"/>
      <c r="J285" s="244"/>
      <c r="K285" s="244"/>
      <c r="L285" s="245">
        <v>1093.5</v>
      </c>
      <c r="M285" s="245"/>
      <c r="N285" s="245"/>
      <c r="O285" s="246" t="s">
        <v>137</v>
      </c>
      <c r="P285" s="246"/>
      <c r="Q285" s="156"/>
    </row>
    <row r="286" spans="1:17" ht="14.25">
      <c r="A286" s="237" t="s">
        <v>341</v>
      </c>
      <c r="B286" s="237"/>
      <c r="C286" s="157"/>
      <c r="D286" s="237" t="s">
        <v>22</v>
      </c>
      <c r="E286" s="237"/>
      <c r="F286" s="237"/>
      <c r="G286" s="237"/>
      <c r="H286" s="237"/>
      <c r="I286" s="237"/>
      <c r="J286" s="237"/>
      <c r="K286" s="237"/>
      <c r="L286" s="238">
        <v>937.5</v>
      </c>
      <c r="M286" s="238"/>
      <c r="N286" s="238"/>
      <c r="O286" s="239" t="s">
        <v>137</v>
      </c>
      <c r="P286" s="239"/>
      <c r="Q286" s="157"/>
    </row>
    <row r="287" spans="1:17" ht="14.25">
      <c r="A287" s="237" t="s">
        <v>343</v>
      </c>
      <c r="B287" s="237"/>
      <c r="C287" s="157"/>
      <c r="D287" s="237" t="s">
        <v>344</v>
      </c>
      <c r="E287" s="237"/>
      <c r="F287" s="237"/>
      <c r="G287" s="237"/>
      <c r="H287" s="237"/>
      <c r="I287" s="237"/>
      <c r="J287" s="237"/>
      <c r="K287" s="237"/>
      <c r="L287" s="238">
        <v>937.5</v>
      </c>
      <c r="M287" s="238"/>
      <c r="N287" s="238"/>
      <c r="O287" s="239" t="s">
        <v>137</v>
      </c>
      <c r="P287" s="239"/>
      <c r="Q287" s="157"/>
    </row>
    <row r="288" spans="1:17" ht="14.25">
      <c r="A288" s="237" t="s">
        <v>346</v>
      </c>
      <c r="B288" s="237"/>
      <c r="C288" s="157"/>
      <c r="D288" s="237" t="s">
        <v>347</v>
      </c>
      <c r="E288" s="237"/>
      <c r="F288" s="237"/>
      <c r="G288" s="237"/>
      <c r="H288" s="237"/>
      <c r="I288" s="237"/>
      <c r="J288" s="237"/>
      <c r="K288" s="237"/>
      <c r="L288" s="238">
        <v>937.5</v>
      </c>
      <c r="M288" s="238"/>
      <c r="N288" s="238"/>
      <c r="O288" s="239" t="s">
        <v>137</v>
      </c>
      <c r="P288" s="239"/>
      <c r="Q288" s="157"/>
    </row>
    <row r="289" spans="1:17" ht="14.25">
      <c r="A289" s="237" t="s">
        <v>373</v>
      </c>
      <c r="B289" s="237"/>
      <c r="C289" s="157"/>
      <c r="D289" s="237" t="s">
        <v>24</v>
      </c>
      <c r="E289" s="237"/>
      <c r="F289" s="237"/>
      <c r="G289" s="237"/>
      <c r="H289" s="237"/>
      <c r="I289" s="237"/>
      <c r="J289" s="237"/>
      <c r="K289" s="237"/>
      <c r="L289" s="238">
        <v>156</v>
      </c>
      <c r="M289" s="238"/>
      <c r="N289" s="238"/>
      <c r="O289" s="239" t="s">
        <v>239</v>
      </c>
      <c r="P289" s="239"/>
      <c r="Q289" s="157"/>
    </row>
    <row r="290" spans="1:17" ht="14.25">
      <c r="A290" s="237" t="s">
        <v>375</v>
      </c>
      <c r="B290" s="237"/>
      <c r="C290" s="157"/>
      <c r="D290" s="237" t="s">
        <v>376</v>
      </c>
      <c r="E290" s="237"/>
      <c r="F290" s="237"/>
      <c r="G290" s="237"/>
      <c r="H290" s="237"/>
      <c r="I290" s="237"/>
      <c r="J290" s="237"/>
      <c r="K290" s="237"/>
      <c r="L290" s="238">
        <v>156</v>
      </c>
      <c r="M290" s="238"/>
      <c r="N290" s="238"/>
      <c r="O290" s="239" t="s">
        <v>239</v>
      </c>
      <c r="P290" s="239"/>
      <c r="Q290" s="157"/>
    </row>
    <row r="291" spans="1:17" ht="14.25">
      <c r="A291" s="237" t="s">
        <v>377</v>
      </c>
      <c r="B291" s="237"/>
      <c r="C291" s="157"/>
      <c r="D291" s="237" t="s">
        <v>376</v>
      </c>
      <c r="E291" s="237"/>
      <c r="F291" s="237"/>
      <c r="G291" s="237"/>
      <c r="H291" s="237"/>
      <c r="I291" s="237"/>
      <c r="J291" s="237"/>
      <c r="K291" s="237"/>
      <c r="L291" s="238">
        <v>156</v>
      </c>
      <c r="M291" s="238"/>
      <c r="N291" s="238"/>
      <c r="O291" s="239" t="s">
        <v>239</v>
      </c>
      <c r="P291" s="239"/>
      <c r="Q291" s="157"/>
    </row>
    <row r="292" spans="1:17" ht="12.75">
      <c r="A292" s="244" t="s">
        <v>129</v>
      </c>
      <c r="B292" s="244"/>
      <c r="C292" s="156"/>
      <c r="D292" s="244" t="s">
        <v>25</v>
      </c>
      <c r="E292" s="244"/>
      <c r="F292" s="244"/>
      <c r="G292" s="244"/>
      <c r="H292" s="244"/>
      <c r="I292" s="244"/>
      <c r="J292" s="244"/>
      <c r="K292" s="244"/>
      <c r="L292" s="245">
        <v>153</v>
      </c>
      <c r="M292" s="245"/>
      <c r="N292" s="245"/>
      <c r="O292" s="246" t="s">
        <v>239</v>
      </c>
      <c r="P292" s="246"/>
      <c r="Q292" s="156"/>
    </row>
    <row r="293" spans="1:17" ht="14.25">
      <c r="A293" s="237" t="s">
        <v>130</v>
      </c>
      <c r="B293" s="237"/>
      <c r="C293" s="157"/>
      <c r="D293" s="237" t="s">
        <v>26</v>
      </c>
      <c r="E293" s="237"/>
      <c r="F293" s="237"/>
      <c r="G293" s="237"/>
      <c r="H293" s="237"/>
      <c r="I293" s="237"/>
      <c r="J293" s="237"/>
      <c r="K293" s="237"/>
      <c r="L293" s="238">
        <v>153</v>
      </c>
      <c r="M293" s="238"/>
      <c r="N293" s="238"/>
      <c r="O293" s="239" t="s">
        <v>239</v>
      </c>
      <c r="P293" s="239"/>
      <c r="Q293" s="157"/>
    </row>
    <row r="294" spans="1:17" ht="14.25">
      <c r="A294" s="237" t="s">
        <v>132</v>
      </c>
      <c r="B294" s="237"/>
      <c r="C294" s="157"/>
      <c r="D294" s="237" t="s">
        <v>133</v>
      </c>
      <c r="E294" s="237"/>
      <c r="F294" s="237"/>
      <c r="G294" s="237"/>
      <c r="H294" s="237"/>
      <c r="I294" s="237"/>
      <c r="J294" s="237"/>
      <c r="K294" s="237"/>
      <c r="L294" s="238">
        <v>18</v>
      </c>
      <c r="M294" s="238"/>
      <c r="N294" s="238"/>
      <c r="O294" s="239" t="s">
        <v>239</v>
      </c>
      <c r="P294" s="239"/>
      <c r="Q294" s="157"/>
    </row>
    <row r="295" spans="1:17" ht="14.25">
      <c r="A295" s="237" t="s">
        <v>135</v>
      </c>
      <c r="B295" s="237"/>
      <c r="C295" s="157"/>
      <c r="D295" s="237" t="s">
        <v>136</v>
      </c>
      <c r="E295" s="237"/>
      <c r="F295" s="237"/>
      <c r="G295" s="237"/>
      <c r="H295" s="237"/>
      <c r="I295" s="237"/>
      <c r="J295" s="237"/>
      <c r="K295" s="237"/>
      <c r="L295" s="238">
        <v>18</v>
      </c>
      <c r="M295" s="238"/>
      <c r="N295" s="238"/>
      <c r="O295" s="239" t="s">
        <v>239</v>
      </c>
      <c r="P295" s="239"/>
      <c r="Q295" s="157"/>
    </row>
    <row r="296" spans="1:17" ht="14.25">
      <c r="A296" s="237" t="s">
        <v>386</v>
      </c>
      <c r="B296" s="237"/>
      <c r="C296" s="157"/>
      <c r="D296" s="237" t="s">
        <v>387</v>
      </c>
      <c r="E296" s="237"/>
      <c r="F296" s="237"/>
      <c r="G296" s="237"/>
      <c r="H296" s="237"/>
      <c r="I296" s="237"/>
      <c r="J296" s="237"/>
      <c r="K296" s="237"/>
      <c r="L296" s="238">
        <v>135</v>
      </c>
      <c r="M296" s="238"/>
      <c r="N296" s="238"/>
      <c r="O296" s="239" t="s">
        <v>239</v>
      </c>
      <c r="P296" s="239"/>
      <c r="Q296" s="157"/>
    </row>
    <row r="297" spans="1:17" ht="14.25">
      <c r="A297" s="237" t="s">
        <v>388</v>
      </c>
      <c r="B297" s="237"/>
      <c r="C297" s="157"/>
      <c r="D297" s="237" t="s">
        <v>389</v>
      </c>
      <c r="E297" s="237"/>
      <c r="F297" s="237"/>
      <c r="G297" s="237"/>
      <c r="H297" s="237"/>
      <c r="I297" s="237"/>
      <c r="J297" s="237"/>
      <c r="K297" s="237"/>
      <c r="L297" s="238">
        <v>135</v>
      </c>
      <c r="M297" s="238"/>
      <c r="N297" s="238"/>
      <c r="O297" s="239" t="s">
        <v>239</v>
      </c>
      <c r="P297" s="239"/>
      <c r="Q297" s="157"/>
    </row>
    <row r="298" spans="1:17" ht="14.25">
      <c r="A298" s="157"/>
      <c r="B298" s="157"/>
      <c r="C298" s="157"/>
      <c r="D298" s="247" t="s">
        <v>126</v>
      </c>
      <c r="E298" s="247"/>
      <c r="F298" s="247"/>
      <c r="G298" s="247"/>
      <c r="H298" s="247"/>
      <c r="I298" s="247"/>
      <c r="J298" s="247"/>
      <c r="K298" s="247"/>
      <c r="L298" s="248">
        <v>81853.5</v>
      </c>
      <c r="M298" s="248"/>
      <c r="N298" s="248"/>
      <c r="O298" s="249" t="s">
        <v>417</v>
      </c>
      <c r="P298" s="249"/>
      <c r="Q298" s="157"/>
    </row>
    <row r="299" spans="1:17" ht="14.25">
      <c r="A299" s="247" t="s">
        <v>127</v>
      </c>
      <c r="B299" s="247"/>
      <c r="C299" s="157"/>
      <c r="D299" s="247" t="s">
        <v>418</v>
      </c>
      <c r="E299" s="247"/>
      <c r="F299" s="247"/>
      <c r="G299" s="247"/>
      <c r="H299" s="247"/>
      <c r="I299" s="247"/>
      <c r="J299" s="247"/>
      <c r="K299" s="247"/>
      <c r="L299" s="248">
        <v>2908.5</v>
      </c>
      <c r="M299" s="248"/>
      <c r="N299" s="248"/>
      <c r="O299" s="249" t="s">
        <v>140</v>
      </c>
      <c r="P299" s="249"/>
      <c r="Q299" s="157"/>
    </row>
    <row r="300" spans="1:17" ht="12.75">
      <c r="A300" s="241" t="s">
        <v>110</v>
      </c>
      <c r="B300" s="241"/>
      <c r="C300" s="155"/>
      <c r="D300" s="241" t="s">
        <v>49</v>
      </c>
      <c r="E300" s="241"/>
      <c r="F300" s="241"/>
      <c r="G300" s="241"/>
      <c r="H300" s="241"/>
      <c r="I300" s="241"/>
      <c r="J300" s="241"/>
      <c r="K300" s="241"/>
      <c r="L300" s="242">
        <v>2908.5</v>
      </c>
      <c r="M300" s="242"/>
      <c r="N300" s="242"/>
      <c r="O300" s="243" t="s">
        <v>140</v>
      </c>
      <c r="P300" s="243"/>
      <c r="Q300" s="155"/>
    </row>
    <row r="301" spans="1:17" ht="12.75">
      <c r="A301" s="244" t="s">
        <v>339</v>
      </c>
      <c r="B301" s="244"/>
      <c r="C301" s="156"/>
      <c r="D301" s="244" t="s">
        <v>21</v>
      </c>
      <c r="E301" s="244"/>
      <c r="F301" s="244"/>
      <c r="G301" s="244"/>
      <c r="H301" s="244"/>
      <c r="I301" s="244"/>
      <c r="J301" s="244"/>
      <c r="K301" s="244"/>
      <c r="L301" s="245">
        <v>2551.5</v>
      </c>
      <c r="M301" s="245"/>
      <c r="N301" s="245"/>
      <c r="O301" s="246" t="s">
        <v>140</v>
      </c>
      <c r="P301" s="246"/>
      <c r="Q301" s="156"/>
    </row>
    <row r="302" spans="1:17" ht="14.25">
      <c r="A302" s="237" t="s">
        <v>341</v>
      </c>
      <c r="B302" s="237"/>
      <c r="C302" s="157"/>
      <c r="D302" s="237" t="s">
        <v>22</v>
      </c>
      <c r="E302" s="237"/>
      <c r="F302" s="237"/>
      <c r="G302" s="237"/>
      <c r="H302" s="237"/>
      <c r="I302" s="237"/>
      <c r="J302" s="237"/>
      <c r="K302" s="237"/>
      <c r="L302" s="238">
        <v>2187.5</v>
      </c>
      <c r="M302" s="238"/>
      <c r="N302" s="238"/>
      <c r="O302" s="239" t="s">
        <v>298</v>
      </c>
      <c r="P302" s="239"/>
      <c r="Q302" s="157"/>
    </row>
    <row r="303" spans="1:17" ht="14.25">
      <c r="A303" s="237" t="s">
        <v>343</v>
      </c>
      <c r="B303" s="237"/>
      <c r="C303" s="157"/>
      <c r="D303" s="237" t="s">
        <v>344</v>
      </c>
      <c r="E303" s="237"/>
      <c r="F303" s="237"/>
      <c r="G303" s="237"/>
      <c r="H303" s="237"/>
      <c r="I303" s="237"/>
      <c r="J303" s="237"/>
      <c r="K303" s="237"/>
      <c r="L303" s="238">
        <v>2187.5</v>
      </c>
      <c r="M303" s="238"/>
      <c r="N303" s="238"/>
      <c r="O303" s="239" t="s">
        <v>298</v>
      </c>
      <c r="P303" s="239"/>
      <c r="Q303" s="157"/>
    </row>
    <row r="304" spans="1:17" ht="14.25">
      <c r="A304" s="237" t="s">
        <v>346</v>
      </c>
      <c r="B304" s="237"/>
      <c r="C304" s="157"/>
      <c r="D304" s="237" t="s">
        <v>347</v>
      </c>
      <c r="E304" s="237"/>
      <c r="F304" s="237"/>
      <c r="G304" s="237"/>
      <c r="H304" s="237"/>
      <c r="I304" s="237"/>
      <c r="J304" s="237"/>
      <c r="K304" s="237"/>
      <c r="L304" s="238">
        <v>2187.5</v>
      </c>
      <c r="M304" s="238"/>
      <c r="N304" s="238"/>
      <c r="O304" s="239" t="s">
        <v>298</v>
      </c>
      <c r="P304" s="239"/>
      <c r="Q304" s="157"/>
    </row>
    <row r="305" spans="1:17" ht="14.25">
      <c r="A305" s="237" t="s">
        <v>373</v>
      </c>
      <c r="B305" s="237"/>
      <c r="C305" s="157"/>
      <c r="D305" s="237" t="s">
        <v>24</v>
      </c>
      <c r="E305" s="237"/>
      <c r="F305" s="237"/>
      <c r="G305" s="237"/>
      <c r="H305" s="237"/>
      <c r="I305" s="237"/>
      <c r="J305" s="237"/>
      <c r="K305" s="237"/>
      <c r="L305" s="238">
        <v>364</v>
      </c>
      <c r="M305" s="238"/>
      <c r="N305" s="238"/>
      <c r="O305" s="239" t="s">
        <v>197</v>
      </c>
      <c r="P305" s="239"/>
      <c r="Q305" s="157"/>
    </row>
    <row r="306" spans="1:17" ht="14.25">
      <c r="A306" s="237" t="s">
        <v>375</v>
      </c>
      <c r="B306" s="237"/>
      <c r="C306" s="157"/>
      <c r="D306" s="237" t="s">
        <v>376</v>
      </c>
      <c r="E306" s="237"/>
      <c r="F306" s="237"/>
      <c r="G306" s="237"/>
      <c r="H306" s="237"/>
      <c r="I306" s="237"/>
      <c r="J306" s="237"/>
      <c r="K306" s="237"/>
      <c r="L306" s="238">
        <v>364</v>
      </c>
      <c r="M306" s="238"/>
      <c r="N306" s="238"/>
      <c r="O306" s="239" t="s">
        <v>197</v>
      </c>
      <c r="P306" s="239"/>
      <c r="Q306" s="157"/>
    </row>
    <row r="307" spans="1:17" ht="12.75">
      <c r="A307" s="237" t="s">
        <v>377</v>
      </c>
      <c r="B307" s="237"/>
      <c r="C307" s="149"/>
      <c r="D307" s="237" t="s">
        <v>376</v>
      </c>
      <c r="E307" s="237"/>
      <c r="F307" s="237"/>
      <c r="G307" s="237"/>
      <c r="H307" s="237"/>
      <c r="I307" s="237"/>
      <c r="J307" s="237"/>
      <c r="K307" s="237"/>
      <c r="L307" s="238">
        <v>364</v>
      </c>
      <c r="M307" s="238"/>
      <c r="N307" s="238"/>
      <c r="O307" s="239" t="s">
        <v>197</v>
      </c>
      <c r="P307" s="239"/>
      <c r="Q307" s="149"/>
    </row>
    <row r="308" spans="1:17" ht="12.75">
      <c r="A308" s="244" t="s">
        <v>129</v>
      </c>
      <c r="B308" s="244"/>
      <c r="C308" s="156"/>
      <c r="D308" s="244" t="s">
        <v>25</v>
      </c>
      <c r="E308" s="244"/>
      <c r="F308" s="244"/>
      <c r="G308" s="244"/>
      <c r="H308" s="244"/>
      <c r="I308" s="244"/>
      <c r="J308" s="244"/>
      <c r="K308" s="244"/>
      <c r="L308" s="245">
        <v>357</v>
      </c>
      <c r="M308" s="245"/>
      <c r="N308" s="245"/>
      <c r="O308" s="246" t="s">
        <v>197</v>
      </c>
      <c r="P308" s="246"/>
      <c r="Q308" s="156"/>
    </row>
    <row r="309" spans="1:17" ht="14.25">
      <c r="A309" s="237" t="s">
        <v>130</v>
      </c>
      <c r="B309" s="237"/>
      <c r="C309" s="157"/>
      <c r="D309" s="237" t="s">
        <v>26</v>
      </c>
      <c r="E309" s="237"/>
      <c r="F309" s="237"/>
      <c r="G309" s="237"/>
      <c r="H309" s="237"/>
      <c r="I309" s="237"/>
      <c r="J309" s="237"/>
      <c r="K309" s="237"/>
      <c r="L309" s="238">
        <v>357</v>
      </c>
      <c r="M309" s="238"/>
      <c r="N309" s="238"/>
      <c r="O309" s="239" t="s">
        <v>197</v>
      </c>
      <c r="P309" s="239"/>
      <c r="Q309" s="157"/>
    </row>
    <row r="310" spans="1:17" ht="14.25">
      <c r="A310" s="237" t="s">
        <v>132</v>
      </c>
      <c r="B310" s="237"/>
      <c r="C310" s="157"/>
      <c r="D310" s="237" t="s">
        <v>133</v>
      </c>
      <c r="E310" s="237"/>
      <c r="F310" s="237"/>
      <c r="G310" s="237"/>
      <c r="H310" s="237"/>
      <c r="I310" s="237"/>
      <c r="J310" s="237"/>
      <c r="K310" s="237"/>
      <c r="L310" s="238">
        <v>42</v>
      </c>
      <c r="M310" s="238"/>
      <c r="N310" s="238"/>
      <c r="O310" s="239" t="s">
        <v>239</v>
      </c>
      <c r="P310" s="239"/>
      <c r="Q310" s="157"/>
    </row>
    <row r="311" spans="1:17" ht="14.25">
      <c r="A311" s="237" t="s">
        <v>135</v>
      </c>
      <c r="B311" s="237"/>
      <c r="C311" s="157"/>
      <c r="D311" s="237" t="s">
        <v>136</v>
      </c>
      <c r="E311" s="237"/>
      <c r="F311" s="237"/>
      <c r="G311" s="237"/>
      <c r="H311" s="237"/>
      <c r="I311" s="237"/>
      <c r="J311" s="237"/>
      <c r="K311" s="237"/>
      <c r="L311" s="238">
        <v>42</v>
      </c>
      <c r="M311" s="238"/>
      <c r="N311" s="238"/>
      <c r="O311" s="239" t="s">
        <v>239</v>
      </c>
      <c r="P311" s="239"/>
      <c r="Q311" s="157"/>
    </row>
    <row r="312" spans="1:17" ht="14.25">
      <c r="A312" s="237" t="s">
        <v>386</v>
      </c>
      <c r="B312" s="237"/>
      <c r="C312" s="157"/>
      <c r="D312" s="237" t="s">
        <v>387</v>
      </c>
      <c r="E312" s="237"/>
      <c r="F312" s="237"/>
      <c r="G312" s="237"/>
      <c r="H312" s="237"/>
      <c r="I312" s="237"/>
      <c r="J312" s="237"/>
      <c r="K312" s="237"/>
      <c r="L312" s="238">
        <v>315</v>
      </c>
      <c r="M312" s="238"/>
      <c r="N312" s="238"/>
      <c r="O312" s="239" t="s">
        <v>197</v>
      </c>
      <c r="P312" s="239"/>
      <c r="Q312" s="157"/>
    </row>
    <row r="313" spans="1:17" ht="14.25">
      <c r="A313" s="237" t="s">
        <v>388</v>
      </c>
      <c r="B313" s="237"/>
      <c r="C313" s="157"/>
      <c r="D313" s="237" t="s">
        <v>389</v>
      </c>
      <c r="E313" s="237"/>
      <c r="F313" s="237"/>
      <c r="G313" s="237"/>
      <c r="H313" s="237"/>
      <c r="I313" s="237"/>
      <c r="J313" s="237"/>
      <c r="K313" s="237"/>
      <c r="L313" s="238">
        <v>315</v>
      </c>
      <c r="M313" s="238"/>
      <c r="N313" s="238"/>
      <c r="O313" s="239" t="s">
        <v>197</v>
      </c>
      <c r="P313" s="239"/>
      <c r="Q313" s="157"/>
    </row>
    <row r="314" spans="1:17" ht="14.25">
      <c r="A314" s="247" t="s">
        <v>127</v>
      </c>
      <c r="B314" s="247"/>
      <c r="C314" s="157"/>
      <c r="D314" s="247" t="s">
        <v>419</v>
      </c>
      <c r="E314" s="247"/>
      <c r="F314" s="247"/>
      <c r="G314" s="247"/>
      <c r="H314" s="247"/>
      <c r="I314" s="247"/>
      <c r="J314" s="247"/>
      <c r="K314" s="247"/>
      <c r="L314" s="248">
        <v>78945</v>
      </c>
      <c r="M314" s="248"/>
      <c r="N314" s="248"/>
      <c r="O314" s="249" t="s">
        <v>420</v>
      </c>
      <c r="P314" s="249"/>
      <c r="Q314" s="157"/>
    </row>
    <row r="315" spans="1:17" ht="12.75">
      <c r="A315" s="241" t="s">
        <v>110</v>
      </c>
      <c r="B315" s="241"/>
      <c r="C315" s="155"/>
      <c r="D315" s="241" t="s">
        <v>49</v>
      </c>
      <c r="E315" s="241"/>
      <c r="F315" s="241"/>
      <c r="G315" s="241"/>
      <c r="H315" s="241"/>
      <c r="I315" s="241"/>
      <c r="J315" s="241"/>
      <c r="K315" s="241"/>
      <c r="L315" s="242">
        <v>78945</v>
      </c>
      <c r="M315" s="242"/>
      <c r="N315" s="242"/>
      <c r="O315" s="243" t="s">
        <v>420</v>
      </c>
      <c r="P315" s="243"/>
      <c r="Q315" s="155"/>
    </row>
    <row r="316" spans="1:17" ht="12.75">
      <c r="A316" s="244" t="s">
        <v>339</v>
      </c>
      <c r="B316" s="244"/>
      <c r="C316" s="156"/>
      <c r="D316" s="244" t="s">
        <v>21</v>
      </c>
      <c r="E316" s="244"/>
      <c r="F316" s="244"/>
      <c r="G316" s="244"/>
      <c r="H316" s="244"/>
      <c r="I316" s="244"/>
      <c r="J316" s="244"/>
      <c r="K316" s="244"/>
      <c r="L316" s="245">
        <v>69255</v>
      </c>
      <c r="M316" s="245"/>
      <c r="N316" s="245"/>
      <c r="O316" s="246" t="s">
        <v>421</v>
      </c>
      <c r="P316" s="246"/>
      <c r="Q316" s="156"/>
    </row>
    <row r="317" spans="1:17" ht="14.25">
      <c r="A317" s="237" t="s">
        <v>341</v>
      </c>
      <c r="B317" s="237"/>
      <c r="C317" s="157"/>
      <c r="D317" s="237" t="s">
        <v>22</v>
      </c>
      <c r="E317" s="237"/>
      <c r="F317" s="237"/>
      <c r="G317" s="237"/>
      <c r="H317" s="237"/>
      <c r="I317" s="237"/>
      <c r="J317" s="237"/>
      <c r="K317" s="237"/>
      <c r="L317" s="238">
        <v>59375</v>
      </c>
      <c r="M317" s="238"/>
      <c r="N317" s="238"/>
      <c r="O317" s="239" t="s">
        <v>422</v>
      </c>
      <c r="P317" s="239"/>
      <c r="Q317" s="157"/>
    </row>
    <row r="318" spans="1:17" ht="14.25">
      <c r="A318" s="237" t="s">
        <v>343</v>
      </c>
      <c r="B318" s="237"/>
      <c r="C318" s="157"/>
      <c r="D318" s="237" t="s">
        <v>344</v>
      </c>
      <c r="E318" s="237"/>
      <c r="F318" s="237"/>
      <c r="G318" s="237"/>
      <c r="H318" s="237"/>
      <c r="I318" s="237"/>
      <c r="J318" s="237"/>
      <c r="K318" s="237"/>
      <c r="L318" s="238">
        <v>59375</v>
      </c>
      <c r="M318" s="238"/>
      <c r="N318" s="238"/>
      <c r="O318" s="239" t="s">
        <v>422</v>
      </c>
      <c r="P318" s="239"/>
      <c r="Q318" s="157"/>
    </row>
    <row r="319" spans="1:17" ht="14.25">
      <c r="A319" s="237" t="s">
        <v>346</v>
      </c>
      <c r="B319" s="237"/>
      <c r="C319" s="157"/>
      <c r="D319" s="237" t="s">
        <v>347</v>
      </c>
      <c r="E319" s="237"/>
      <c r="F319" s="237"/>
      <c r="G319" s="237"/>
      <c r="H319" s="237"/>
      <c r="I319" s="237"/>
      <c r="J319" s="237"/>
      <c r="K319" s="237"/>
      <c r="L319" s="238">
        <v>59375</v>
      </c>
      <c r="M319" s="238"/>
      <c r="N319" s="238"/>
      <c r="O319" s="239" t="s">
        <v>422</v>
      </c>
      <c r="P319" s="239"/>
      <c r="Q319" s="157"/>
    </row>
    <row r="320" spans="1:17" ht="14.25">
      <c r="A320" s="237" t="s">
        <v>373</v>
      </c>
      <c r="B320" s="237"/>
      <c r="C320" s="157"/>
      <c r="D320" s="237" t="s">
        <v>24</v>
      </c>
      <c r="E320" s="237"/>
      <c r="F320" s="237"/>
      <c r="G320" s="237"/>
      <c r="H320" s="237"/>
      <c r="I320" s="237"/>
      <c r="J320" s="237"/>
      <c r="K320" s="237"/>
      <c r="L320" s="238">
        <v>9880</v>
      </c>
      <c r="M320" s="238"/>
      <c r="N320" s="238"/>
      <c r="O320" s="239" t="s">
        <v>165</v>
      </c>
      <c r="P320" s="239"/>
      <c r="Q320" s="157"/>
    </row>
    <row r="321" spans="1:17" ht="14.25">
      <c r="A321" s="237" t="s">
        <v>375</v>
      </c>
      <c r="B321" s="237"/>
      <c r="C321" s="157"/>
      <c r="D321" s="237" t="s">
        <v>376</v>
      </c>
      <c r="E321" s="237"/>
      <c r="F321" s="237"/>
      <c r="G321" s="237"/>
      <c r="H321" s="237"/>
      <c r="I321" s="237"/>
      <c r="J321" s="237"/>
      <c r="K321" s="237"/>
      <c r="L321" s="238">
        <v>9880</v>
      </c>
      <c r="M321" s="238"/>
      <c r="N321" s="238"/>
      <c r="O321" s="239" t="s">
        <v>165</v>
      </c>
      <c r="P321" s="239"/>
      <c r="Q321" s="157"/>
    </row>
    <row r="322" spans="1:17" ht="14.25">
      <c r="A322" s="237" t="s">
        <v>377</v>
      </c>
      <c r="B322" s="237"/>
      <c r="C322" s="157"/>
      <c r="D322" s="237" t="s">
        <v>376</v>
      </c>
      <c r="E322" s="237"/>
      <c r="F322" s="237"/>
      <c r="G322" s="237"/>
      <c r="H322" s="237"/>
      <c r="I322" s="237"/>
      <c r="J322" s="237"/>
      <c r="K322" s="237"/>
      <c r="L322" s="238">
        <v>9880</v>
      </c>
      <c r="M322" s="238"/>
      <c r="N322" s="238"/>
      <c r="O322" s="239" t="s">
        <v>165</v>
      </c>
      <c r="P322" s="239"/>
      <c r="Q322" s="157"/>
    </row>
    <row r="323" spans="1:17" ht="12.75">
      <c r="A323" s="244" t="s">
        <v>129</v>
      </c>
      <c r="B323" s="244"/>
      <c r="C323" s="156"/>
      <c r="D323" s="244" t="s">
        <v>25</v>
      </c>
      <c r="E323" s="244"/>
      <c r="F323" s="244"/>
      <c r="G323" s="244"/>
      <c r="H323" s="244"/>
      <c r="I323" s="244"/>
      <c r="J323" s="244"/>
      <c r="K323" s="244"/>
      <c r="L323" s="245">
        <v>9690</v>
      </c>
      <c r="M323" s="245"/>
      <c r="N323" s="245"/>
      <c r="O323" s="246" t="s">
        <v>165</v>
      </c>
      <c r="P323" s="246"/>
      <c r="Q323" s="156"/>
    </row>
    <row r="324" spans="1:17" ht="14.25">
      <c r="A324" s="237" t="s">
        <v>130</v>
      </c>
      <c r="B324" s="237"/>
      <c r="C324" s="157"/>
      <c r="D324" s="237" t="s">
        <v>26</v>
      </c>
      <c r="E324" s="237"/>
      <c r="F324" s="237"/>
      <c r="G324" s="237"/>
      <c r="H324" s="237"/>
      <c r="I324" s="237"/>
      <c r="J324" s="237"/>
      <c r="K324" s="237"/>
      <c r="L324" s="238">
        <v>9690</v>
      </c>
      <c r="M324" s="238"/>
      <c r="N324" s="238"/>
      <c r="O324" s="239" t="s">
        <v>165</v>
      </c>
      <c r="P324" s="239"/>
      <c r="Q324" s="157"/>
    </row>
    <row r="325" spans="1:17" ht="14.25">
      <c r="A325" s="237" t="s">
        <v>132</v>
      </c>
      <c r="B325" s="237"/>
      <c r="C325" s="157"/>
      <c r="D325" s="237" t="s">
        <v>133</v>
      </c>
      <c r="E325" s="237"/>
      <c r="F325" s="237"/>
      <c r="G325" s="237"/>
      <c r="H325" s="237"/>
      <c r="I325" s="237"/>
      <c r="J325" s="237"/>
      <c r="K325" s="237"/>
      <c r="L325" s="238">
        <v>1140</v>
      </c>
      <c r="M325" s="238"/>
      <c r="N325" s="238"/>
      <c r="O325" s="239" t="s">
        <v>137</v>
      </c>
      <c r="P325" s="239"/>
      <c r="Q325" s="157"/>
    </row>
    <row r="326" spans="1:17" ht="14.25">
      <c r="A326" s="237" t="s">
        <v>135</v>
      </c>
      <c r="B326" s="237"/>
      <c r="C326" s="157"/>
      <c r="D326" s="237" t="s">
        <v>136</v>
      </c>
      <c r="E326" s="237"/>
      <c r="F326" s="237"/>
      <c r="G326" s="237"/>
      <c r="H326" s="237"/>
      <c r="I326" s="237"/>
      <c r="J326" s="237"/>
      <c r="K326" s="237"/>
      <c r="L326" s="238">
        <v>1140</v>
      </c>
      <c r="M326" s="238"/>
      <c r="N326" s="238"/>
      <c r="O326" s="239" t="s">
        <v>137</v>
      </c>
      <c r="P326" s="239"/>
      <c r="Q326" s="157"/>
    </row>
    <row r="327" spans="1:17" ht="14.25">
      <c r="A327" s="237" t="s">
        <v>386</v>
      </c>
      <c r="B327" s="237"/>
      <c r="C327" s="157"/>
      <c r="D327" s="237" t="s">
        <v>387</v>
      </c>
      <c r="E327" s="237"/>
      <c r="F327" s="237"/>
      <c r="G327" s="237"/>
      <c r="H327" s="237"/>
      <c r="I327" s="237"/>
      <c r="J327" s="237"/>
      <c r="K327" s="237"/>
      <c r="L327" s="238">
        <v>8550</v>
      </c>
      <c r="M327" s="238"/>
      <c r="N327" s="238"/>
      <c r="O327" s="239" t="s">
        <v>423</v>
      </c>
      <c r="P327" s="239"/>
      <c r="Q327" s="157"/>
    </row>
    <row r="328" spans="1:17" ht="14.25">
      <c r="A328" s="237" t="s">
        <v>388</v>
      </c>
      <c r="B328" s="237"/>
      <c r="C328" s="157"/>
      <c r="D328" s="237" t="s">
        <v>389</v>
      </c>
      <c r="E328" s="237"/>
      <c r="F328" s="237"/>
      <c r="G328" s="237"/>
      <c r="H328" s="237"/>
      <c r="I328" s="237"/>
      <c r="J328" s="237"/>
      <c r="K328" s="237"/>
      <c r="L328" s="238">
        <v>8550</v>
      </c>
      <c r="M328" s="238"/>
      <c r="N328" s="238"/>
      <c r="O328" s="239" t="s">
        <v>423</v>
      </c>
      <c r="P328" s="239"/>
      <c r="Q328" s="157"/>
    </row>
    <row r="329" spans="1:17" ht="12.75">
      <c r="A329" s="263" t="s">
        <v>411</v>
      </c>
      <c r="B329" s="263"/>
      <c r="C329" s="263"/>
      <c r="D329" s="263" t="s">
        <v>424</v>
      </c>
      <c r="E329" s="263"/>
      <c r="F329" s="263"/>
      <c r="G329" s="263"/>
      <c r="H329" s="263"/>
      <c r="I329" s="263"/>
      <c r="J329" s="263"/>
      <c r="K329" s="263"/>
      <c r="L329" s="264">
        <v>7500</v>
      </c>
      <c r="M329" s="264"/>
      <c r="N329" s="264"/>
      <c r="O329" s="265" t="s">
        <v>230</v>
      </c>
      <c r="P329" s="265"/>
      <c r="Q329" s="154"/>
    </row>
    <row r="330" spans="1:17" ht="12.75">
      <c r="A330" s="247" t="s">
        <v>124</v>
      </c>
      <c r="B330" s="247"/>
      <c r="C330" s="149"/>
      <c r="D330" s="247" t="s">
        <v>125</v>
      </c>
      <c r="E330" s="247"/>
      <c r="F330" s="247"/>
      <c r="G330" s="247"/>
      <c r="H330" s="247"/>
      <c r="I330" s="247"/>
      <c r="J330" s="247"/>
      <c r="K330" s="247"/>
      <c r="L330" s="248">
        <v>7500</v>
      </c>
      <c r="M330" s="248"/>
      <c r="N330" s="248"/>
      <c r="O330" s="247" t="s">
        <v>230</v>
      </c>
      <c r="P330" s="247"/>
      <c r="Q330" s="149"/>
    </row>
    <row r="331" spans="1:17" ht="12.75">
      <c r="A331" s="149"/>
      <c r="B331" s="149"/>
      <c r="C331" s="149"/>
      <c r="D331" s="247" t="s">
        <v>126</v>
      </c>
      <c r="E331" s="247"/>
      <c r="F331" s="247"/>
      <c r="G331" s="247"/>
      <c r="H331" s="247"/>
      <c r="I331" s="247"/>
      <c r="J331" s="247"/>
      <c r="K331" s="247"/>
      <c r="L331" s="248">
        <v>7500</v>
      </c>
      <c r="M331" s="248"/>
      <c r="N331" s="248"/>
      <c r="O331" s="249" t="s">
        <v>230</v>
      </c>
      <c r="P331" s="249"/>
      <c r="Q331" s="149"/>
    </row>
    <row r="332" spans="1:17" ht="12.75">
      <c r="A332" s="247" t="s">
        <v>127</v>
      </c>
      <c r="B332" s="247"/>
      <c r="C332" s="149"/>
      <c r="D332" s="247" t="s">
        <v>419</v>
      </c>
      <c r="E332" s="247"/>
      <c r="F332" s="247"/>
      <c r="G332" s="247"/>
      <c r="H332" s="247"/>
      <c r="I332" s="247"/>
      <c r="J332" s="247"/>
      <c r="K332" s="247"/>
      <c r="L332" s="248">
        <v>7500</v>
      </c>
      <c r="M332" s="248"/>
      <c r="N332" s="248"/>
      <c r="O332" s="249" t="s">
        <v>230</v>
      </c>
      <c r="P332" s="249"/>
      <c r="Q332" s="149"/>
    </row>
    <row r="333" spans="1:17" ht="12.75">
      <c r="A333" s="241" t="s">
        <v>110</v>
      </c>
      <c r="B333" s="241"/>
      <c r="C333" s="155"/>
      <c r="D333" s="241" t="s">
        <v>49</v>
      </c>
      <c r="E333" s="241"/>
      <c r="F333" s="241"/>
      <c r="G333" s="241"/>
      <c r="H333" s="241"/>
      <c r="I333" s="241"/>
      <c r="J333" s="241"/>
      <c r="K333" s="241"/>
      <c r="L333" s="242">
        <v>7500</v>
      </c>
      <c r="M333" s="242"/>
      <c r="N333" s="242"/>
      <c r="O333" s="243" t="s">
        <v>230</v>
      </c>
      <c r="P333" s="243"/>
      <c r="Q333" s="155"/>
    </row>
    <row r="334" spans="1:17" ht="12.75">
      <c r="A334" s="244" t="s">
        <v>129</v>
      </c>
      <c r="B334" s="244"/>
      <c r="C334" s="156"/>
      <c r="D334" s="244" t="s">
        <v>25</v>
      </c>
      <c r="E334" s="244"/>
      <c r="F334" s="244"/>
      <c r="G334" s="244"/>
      <c r="H334" s="244"/>
      <c r="I334" s="244"/>
      <c r="J334" s="244"/>
      <c r="K334" s="244"/>
      <c r="L334" s="245">
        <v>7500</v>
      </c>
      <c r="M334" s="245"/>
      <c r="N334" s="245"/>
      <c r="O334" s="246" t="s">
        <v>230</v>
      </c>
      <c r="P334" s="246"/>
      <c r="Q334" s="156"/>
    </row>
    <row r="335" spans="1:17" ht="14.25">
      <c r="A335" s="237" t="s">
        <v>153</v>
      </c>
      <c r="B335" s="237"/>
      <c r="C335" s="157"/>
      <c r="D335" s="237" t="s">
        <v>27</v>
      </c>
      <c r="E335" s="237"/>
      <c r="F335" s="237"/>
      <c r="G335" s="237"/>
      <c r="H335" s="237"/>
      <c r="I335" s="237"/>
      <c r="J335" s="237"/>
      <c r="K335" s="237"/>
      <c r="L335" s="238">
        <v>7500</v>
      </c>
      <c r="M335" s="238"/>
      <c r="N335" s="238"/>
      <c r="O335" s="239" t="s">
        <v>230</v>
      </c>
      <c r="P335" s="239"/>
      <c r="Q335" s="157"/>
    </row>
    <row r="336" spans="1:17" ht="14.25">
      <c r="A336" s="237" t="s">
        <v>296</v>
      </c>
      <c r="B336" s="237"/>
      <c r="C336" s="157"/>
      <c r="D336" s="237" t="s">
        <v>297</v>
      </c>
      <c r="E336" s="237"/>
      <c r="F336" s="237"/>
      <c r="G336" s="237"/>
      <c r="H336" s="237"/>
      <c r="I336" s="237"/>
      <c r="J336" s="237"/>
      <c r="K336" s="237"/>
      <c r="L336" s="238">
        <v>7500</v>
      </c>
      <c r="M336" s="238"/>
      <c r="N336" s="238"/>
      <c r="O336" s="239" t="s">
        <v>230</v>
      </c>
      <c r="P336" s="239"/>
      <c r="Q336" s="157"/>
    </row>
    <row r="337" spans="1:17" ht="14.25">
      <c r="A337" s="237" t="s">
        <v>299</v>
      </c>
      <c r="B337" s="237"/>
      <c r="C337" s="157"/>
      <c r="D337" s="237" t="s">
        <v>300</v>
      </c>
      <c r="E337" s="237"/>
      <c r="F337" s="237"/>
      <c r="G337" s="237"/>
      <c r="H337" s="237"/>
      <c r="I337" s="237"/>
      <c r="J337" s="237"/>
      <c r="K337" s="237"/>
      <c r="L337" s="238">
        <v>7500</v>
      </c>
      <c r="M337" s="238"/>
      <c r="N337" s="238"/>
      <c r="O337" s="239" t="s">
        <v>230</v>
      </c>
      <c r="P337" s="239"/>
      <c r="Q337" s="157"/>
    </row>
    <row r="338" spans="1:17" ht="12.75">
      <c r="A338" s="263" t="s">
        <v>411</v>
      </c>
      <c r="B338" s="263"/>
      <c r="C338" s="263"/>
      <c r="D338" s="263" t="s">
        <v>425</v>
      </c>
      <c r="E338" s="263"/>
      <c r="F338" s="263"/>
      <c r="G338" s="263"/>
      <c r="H338" s="263"/>
      <c r="I338" s="263"/>
      <c r="J338" s="263"/>
      <c r="K338" s="263"/>
      <c r="L338" s="264">
        <v>5700</v>
      </c>
      <c r="M338" s="264"/>
      <c r="N338" s="264"/>
      <c r="O338" s="265" t="s">
        <v>426</v>
      </c>
      <c r="P338" s="265"/>
      <c r="Q338" s="154"/>
    </row>
    <row r="339" spans="1:17" ht="12.75">
      <c r="A339" s="247" t="s">
        <v>124</v>
      </c>
      <c r="B339" s="247"/>
      <c r="C339" s="149"/>
      <c r="D339" s="247" t="s">
        <v>125</v>
      </c>
      <c r="E339" s="247"/>
      <c r="F339" s="247"/>
      <c r="G339" s="247"/>
      <c r="H339" s="247"/>
      <c r="I339" s="247"/>
      <c r="J339" s="247"/>
      <c r="K339" s="247"/>
      <c r="L339" s="248">
        <v>5700</v>
      </c>
      <c r="M339" s="248"/>
      <c r="N339" s="248"/>
      <c r="O339" s="247" t="s">
        <v>426</v>
      </c>
      <c r="P339" s="247"/>
      <c r="Q339" s="149"/>
    </row>
    <row r="340" spans="1:17" ht="12.75">
      <c r="A340" s="149"/>
      <c r="B340" s="149"/>
      <c r="C340" s="149"/>
      <c r="D340" s="247" t="s">
        <v>126</v>
      </c>
      <c r="E340" s="247"/>
      <c r="F340" s="247"/>
      <c r="G340" s="247"/>
      <c r="H340" s="247"/>
      <c r="I340" s="247"/>
      <c r="J340" s="247"/>
      <c r="K340" s="247"/>
      <c r="L340" s="248">
        <v>5700</v>
      </c>
      <c r="M340" s="248"/>
      <c r="N340" s="248"/>
      <c r="O340" s="249" t="s">
        <v>426</v>
      </c>
      <c r="P340" s="249"/>
      <c r="Q340" s="149"/>
    </row>
    <row r="341" spans="1:17" ht="12.75">
      <c r="A341" s="247" t="s">
        <v>127</v>
      </c>
      <c r="B341" s="247"/>
      <c r="C341" s="149"/>
      <c r="D341" s="247" t="s">
        <v>419</v>
      </c>
      <c r="E341" s="247"/>
      <c r="F341" s="247"/>
      <c r="G341" s="247"/>
      <c r="H341" s="247"/>
      <c r="I341" s="247"/>
      <c r="J341" s="247"/>
      <c r="K341" s="247"/>
      <c r="L341" s="248">
        <v>5700</v>
      </c>
      <c r="M341" s="248"/>
      <c r="N341" s="248"/>
      <c r="O341" s="249" t="s">
        <v>426</v>
      </c>
      <c r="P341" s="249"/>
      <c r="Q341" s="149"/>
    </row>
    <row r="342" spans="1:17" ht="12.75">
      <c r="A342" s="241" t="s">
        <v>110</v>
      </c>
      <c r="B342" s="241"/>
      <c r="C342" s="155"/>
      <c r="D342" s="241" t="s">
        <v>49</v>
      </c>
      <c r="E342" s="241"/>
      <c r="F342" s="241"/>
      <c r="G342" s="241"/>
      <c r="H342" s="241"/>
      <c r="I342" s="241"/>
      <c r="J342" s="241"/>
      <c r="K342" s="241"/>
      <c r="L342" s="242">
        <v>5700</v>
      </c>
      <c r="M342" s="242"/>
      <c r="N342" s="242"/>
      <c r="O342" s="243" t="s">
        <v>426</v>
      </c>
      <c r="P342" s="243"/>
      <c r="Q342" s="155"/>
    </row>
    <row r="343" spans="1:17" ht="12.75">
      <c r="A343" s="244" t="s">
        <v>129</v>
      </c>
      <c r="B343" s="244"/>
      <c r="C343" s="156"/>
      <c r="D343" s="244" t="s">
        <v>25</v>
      </c>
      <c r="E343" s="244"/>
      <c r="F343" s="244"/>
      <c r="G343" s="244"/>
      <c r="H343" s="244"/>
      <c r="I343" s="244"/>
      <c r="J343" s="244"/>
      <c r="K343" s="244"/>
      <c r="L343" s="245">
        <v>5700</v>
      </c>
      <c r="M343" s="245"/>
      <c r="N343" s="245"/>
      <c r="O343" s="246" t="s">
        <v>426</v>
      </c>
      <c r="P343" s="246"/>
      <c r="Q343" s="156"/>
    </row>
    <row r="344" spans="1:17" ht="14.25">
      <c r="A344" s="237" t="s">
        <v>153</v>
      </c>
      <c r="B344" s="237"/>
      <c r="C344" s="157"/>
      <c r="D344" s="237" t="s">
        <v>27</v>
      </c>
      <c r="E344" s="237"/>
      <c r="F344" s="237"/>
      <c r="G344" s="237"/>
      <c r="H344" s="237"/>
      <c r="I344" s="237"/>
      <c r="J344" s="237"/>
      <c r="K344" s="237"/>
      <c r="L344" s="238">
        <v>5700</v>
      </c>
      <c r="M344" s="238"/>
      <c r="N344" s="238"/>
      <c r="O344" s="239" t="s">
        <v>426</v>
      </c>
      <c r="P344" s="239"/>
      <c r="Q344" s="157"/>
    </row>
    <row r="345" spans="1:17" ht="14.25">
      <c r="A345" s="237" t="s">
        <v>296</v>
      </c>
      <c r="B345" s="237"/>
      <c r="C345" s="157"/>
      <c r="D345" s="237" t="s">
        <v>297</v>
      </c>
      <c r="E345" s="237"/>
      <c r="F345" s="237"/>
      <c r="G345" s="237"/>
      <c r="H345" s="237"/>
      <c r="I345" s="237"/>
      <c r="J345" s="237"/>
      <c r="K345" s="237"/>
      <c r="L345" s="238">
        <v>5700</v>
      </c>
      <c r="M345" s="238"/>
      <c r="N345" s="238"/>
      <c r="O345" s="239" t="s">
        <v>426</v>
      </c>
      <c r="P345" s="239"/>
      <c r="Q345" s="157"/>
    </row>
    <row r="346" spans="1:17" ht="14.25">
      <c r="A346" s="237" t="s">
        <v>299</v>
      </c>
      <c r="B346" s="237"/>
      <c r="C346" s="157"/>
      <c r="D346" s="237" t="s">
        <v>300</v>
      </c>
      <c r="E346" s="237"/>
      <c r="F346" s="237"/>
      <c r="G346" s="237"/>
      <c r="H346" s="237"/>
      <c r="I346" s="237"/>
      <c r="J346" s="237"/>
      <c r="K346" s="237"/>
      <c r="L346" s="238">
        <v>5700</v>
      </c>
      <c r="M346" s="238"/>
      <c r="N346" s="238"/>
      <c r="O346" s="239" t="s">
        <v>426</v>
      </c>
      <c r="P346" s="239"/>
      <c r="Q346" s="157"/>
    </row>
    <row r="347" spans="1:17" ht="14.25">
      <c r="A347" s="157"/>
      <c r="B347" s="157"/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</row>
    <row r="348" spans="1:17" ht="14.25">
      <c r="A348" s="157"/>
      <c r="B348" s="157"/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</row>
    <row r="349" spans="1:17" ht="14.25">
      <c r="A349" s="260" t="s">
        <v>180</v>
      </c>
      <c r="B349" s="260"/>
      <c r="C349" s="260"/>
      <c r="D349" s="261" t="s">
        <v>99</v>
      </c>
      <c r="E349" s="261"/>
      <c r="F349" s="261"/>
      <c r="G349" s="261"/>
      <c r="H349" s="261"/>
      <c r="I349" s="261"/>
      <c r="J349" s="261"/>
      <c r="K349" s="261"/>
      <c r="L349" s="261"/>
      <c r="M349" s="262" t="s">
        <v>427</v>
      </c>
      <c r="N349" s="262"/>
      <c r="O349" s="262"/>
      <c r="P349" s="157"/>
      <c r="Q349" s="157"/>
    </row>
  </sheetData>
  <sheetProtection/>
  <mergeCells count="1288">
    <mergeCell ref="A1:E1"/>
    <mergeCell ref="A2:E2"/>
    <mergeCell ref="A3:E3"/>
    <mergeCell ref="A5:O5"/>
    <mergeCell ref="A6:O6"/>
    <mergeCell ref="A7:O7"/>
    <mergeCell ref="A9:F9"/>
    <mergeCell ref="L9:N9"/>
    <mergeCell ref="O9:P9"/>
    <mergeCell ref="A11:B11"/>
    <mergeCell ref="D11:J11"/>
    <mergeCell ref="L11:N11"/>
    <mergeCell ref="O11:P11"/>
    <mergeCell ref="A13:B13"/>
    <mergeCell ref="D13:G13"/>
    <mergeCell ref="M13:N13"/>
    <mergeCell ref="A15:B15"/>
    <mergeCell ref="C15:D15"/>
    <mergeCell ref="E15:L16"/>
    <mergeCell ref="M15:O15"/>
    <mergeCell ref="P15:Q15"/>
    <mergeCell ref="A17:B17"/>
    <mergeCell ref="C17:D17"/>
    <mergeCell ref="E17:L17"/>
    <mergeCell ref="M17:O17"/>
    <mergeCell ref="P17:Q17"/>
    <mergeCell ref="A18:B18"/>
    <mergeCell ref="D18:K18"/>
    <mergeCell ref="L18:N18"/>
    <mergeCell ref="O18:P18"/>
    <mergeCell ref="A19:B19"/>
    <mergeCell ref="D19:K20"/>
    <mergeCell ref="L19:N19"/>
    <mergeCell ref="O19:P19"/>
    <mergeCell ref="A21:C21"/>
    <mergeCell ref="D21:K22"/>
    <mergeCell ref="L21:N21"/>
    <mergeCell ref="O21:P21"/>
    <mergeCell ref="A23:B23"/>
    <mergeCell ref="D23:K23"/>
    <mergeCell ref="L23:N23"/>
    <mergeCell ref="O23:P23"/>
    <mergeCell ref="D24:K24"/>
    <mergeCell ref="L24:N24"/>
    <mergeCell ref="O24:P24"/>
    <mergeCell ref="A25:B25"/>
    <mergeCell ref="D25:K25"/>
    <mergeCell ref="L25:N25"/>
    <mergeCell ref="O25:P25"/>
    <mergeCell ref="A26:B26"/>
    <mergeCell ref="D26:K26"/>
    <mergeCell ref="L26:N26"/>
    <mergeCell ref="O26:P26"/>
    <mergeCell ref="A27:B27"/>
    <mergeCell ref="D27:K27"/>
    <mergeCell ref="L27:N27"/>
    <mergeCell ref="O27:P27"/>
    <mergeCell ref="A28:B28"/>
    <mergeCell ref="D28:K28"/>
    <mergeCell ref="L28:N28"/>
    <mergeCell ref="O28:P28"/>
    <mergeCell ref="A29:B29"/>
    <mergeCell ref="D29:K29"/>
    <mergeCell ref="L29:N29"/>
    <mergeCell ref="O29:P29"/>
    <mergeCell ref="A30:B30"/>
    <mergeCell ref="D30:K30"/>
    <mergeCell ref="L30:N30"/>
    <mergeCell ref="O30:P30"/>
    <mergeCell ref="A31:B31"/>
    <mergeCell ref="D31:K31"/>
    <mergeCell ref="L31:N31"/>
    <mergeCell ref="O31:P31"/>
    <mergeCell ref="A32:B32"/>
    <mergeCell ref="D32:K32"/>
    <mergeCell ref="L32:N32"/>
    <mergeCell ref="O32:P32"/>
    <mergeCell ref="A33:B33"/>
    <mergeCell ref="D33:K33"/>
    <mergeCell ref="L33:N33"/>
    <mergeCell ref="O33:P33"/>
    <mergeCell ref="A34:B34"/>
    <mergeCell ref="D34:K34"/>
    <mergeCell ref="L34:N34"/>
    <mergeCell ref="O34:P34"/>
    <mergeCell ref="A35:B35"/>
    <mergeCell ref="D35:K35"/>
    <mergeCell ref="L35:N35"/>
    <mergeCell ref="O35:P35"/>
    <mergeCell ref="A36:B36"/>
    <mergeCell ref="D36:K36"/>
    <mergeCell ref="L36:N36"/>
    <mergeCell ref="O36:P36"/>
    <mergeCell ref="A37:B37"/>
    <mergeCell ref="D37:K37"/>
    <mergeCell ref="L37:N37"/>
    <mergeCell ref="O37:P37"/>
    <mergeCell ref="A38:B38"/>
    <mergeCell ref="D38:K38"/>
    <mergeCell ref="L38:N38"/>
    <mergeCell ref="O38:P38"/>
    <mergeCell ref="A39:B39"/>
    <mergeCell ref="D39:K39"/>
    <mergeCell ref="L39:N39"/>
    <mergeCell ref="O39:P39"/>
    <mergeCell ref="A40:B40"/>
    <mergeCell ref="D40:K40"/>
    <mergeCell ref="L40:N40"/>
    <mergeCell ref="O40:P40"/>
    <mergeCell ref="A41:B41"/>
    <mergeCell ref="D41:K41"/>
    <mergeCell ref="L41:N41"/>
    <mergeCell ref="O41:P41"/>
    <mergeCell ref="L45:N45"/>
    <mergeCell ref="O45:P45"/>
    <mergeCell ref="A42:B42"/>
    <mergeCell ref="D42:K42"/>
    <mergeCell ref="L42:N42"/>
    <mergeCell ref="O42:P42"/>
    <mergeCell ref="A43:B43"/>
    <mergeCell ref="D43:K43"/>
    <mergeCell ref="L43:N43"/>
    <mergeCell ref="O43:P43"/>
    <mergeCell ref="A46:B46"/>
    <mergeCell ref="D46:K46"/>
    <mergeCell ref="L46:N46"/>
    <mergeCell ref="O46:P46"/>
    <mergeCell ref="A44:B44"/>
    <mergeCell ref="D44:K44"/>
    <mergeCell ref="L44:N44"/>
    <mergeCell ref="O44:P44"/>
    <mergeCell ref="A45:B45"/>
    <mergeCell ref="D45:K45"/>
    <mergeCell ref="A47:B47"/>
    <mergeCell ref="D47:K47"/>
    <mergeCell ref="L47:N47"/>
    <mergeCell ref="O47:P47"/>
    <mergeCell ref="A48:B48"/>
    <mergeCell ref="D48:K48"/>
    <mergeCell ref="L48:N48"/>
    <mergeCell ref="O48:P48"/>
    <mergeCell ref="A49:B49"/>
    <mergeCell ref="D49:K50"/>
    <mergeCell ref="L49:N49"/>
    <mergeCell ref="O49:P49"/>
    <mergeCell ref="A51:B51"/>
    <mergeCell ref="D51:K52"/>
    <mergeCell ref="L51:N51"/>
    <mergeCell ref="O51:P51"/>
    <mergeCell ref="A53:B53"/>
    <mergeCell ref="D53:K53"/>
    <mergeCell ref="L53:N53"/>
    <mergeCell ref="O53:P53"/>
    <mergeCell ref="A54:B54"/>
    <mergeCell ref="D54:K54"/>
    <mergeCell ref="L54:N54"/>
    <mergeCell ref="O54:P54"/>
    <mergeCell ref="A55:B55"/>
    <mergeCell ref="D55:K55"/>
    <mergeCell ref="L55:N55"/>
    <mergeCell ref="O55:P55"/>
    <mergeCell ref="A56:B56"/>
    <mergeCell ref="D56:K56"/>
    <mergeCell ref="L56:N56"/>
    <mergeCell ref="O56:P56"/>
    <mergeCell ref="A57:B57"/>
    <mergeCell ref="D57:K57"/>
    <mergeCell ref="L57:N57"/>
    <mergeCell ref="O57:P57"/>
    <mergeCell ref="A58:B58"/>
    <mergeCell ref="D58:K58"/>
    <mergeCell ref="L58:N58"/>
    <mergeCell ref="O58:P58"/>
    <mergeCell ref="A59:B59"/>
    <mergeCell ref="D59:K59"/>
    <mergeCell ref="L59:N59"/>
    <mergeCell ref="O59:P59"/>
    <mergeCell ref="A60:B60"/>
    <mergeCell ref="D60:K60"/>
    <mergeCell ref="L60:N60"/>
    <mergeCell ref="O60:P60"/>
    <mergeCell ref="A61:B61"/>
    <mergeCell ref="D61:K61"/>
    <mergeCell ref="L61:N61"/>
    <mergeCell ref="O61:P61"/>
    <mergeCell ref="A62:B62"/>
    <mergeCell ref="D62:K62"/>
    <mergeCell ref="L62:N62"/>
    <mergeCell ref="O62:P62"/>
    <mergeCell ref="A63:B63"/>
    <mergeCell ref="D63:K63"/>
    <mergeCell ref="L63:N63"/>
    <mergeCell ref="O63:P63"/>
    <mergeCell ref="A64:B64"/>
    <mergeCell ref="D64:K64"/>
    <mergeCell ref="L64:N64"/>
    <mergeCell ref="O64:P64"/>
    <mergeCell ref="A65:B65"/>
    <mergeCell ref="D65:K65"/>
    <mergeCell ref="L65:N65"/>
    <mergeCell ref="O65:P65"/>
    <mergeCell ref="A66:B66"/>
    <mergeCell ref="D66:K66"/>
    <mergeCell ref="L66:N66"/>
    <mergeCell ref="O66:P66"/>
    <mergeCell ref="A67:B67"/>
    <mergeCell ref="D67:K67"/>
    <mergeCell ref="L67:N67"/>
    <mergeCell ref="O67:P67"/>
    <mergeCell ref="A68:B68"/>
    <mergeCell ref="D68:K68"/>
    <mergeCell ref="L68:N68"/>
    <mergeCell ref="O68:P68"/>
    <mergeCell ref="A69:B69"/>
    <mergeCell ref="D69:K69"/>
    <mergeCell ref="L69:N69"/>
    <mergeCell ref="O69:P69"/>
    <mergeCell ref="A70:B70"/>
    <mergeCell ref="D70:K70"/>
    <mergeCell ref="L70:N70"/>
    <mergeCell ref="O70:P70"/>
    <mergeCell ref="A71:B71"/>
    <mergeCell ref="D71:K71"/>
    <mergeCell ref="L71:N71"/>
    <mergeCell ref="O71:P71"/>
    <mergeCell ref="A72:B72"/>
    <mergeCell ref="D72:K72"/>
    <mergeCell ref="L72:N72"/>
    <mergeCell ref="O72:P72"/>
    <mergeCell ref="A73:B73"/>
    <mergeCell ref="D73:K73"/>
    <mergeCell ref="L73:N73"/>
    <mergeCell ref="O73:P73"/>
    <mergeCell ref="A74:B74"/>
    <mergeCell ref="D74:K74"/>
    <mergeCell ref="L74:N74"/>
    <mergeCell ref="O74:P74"/>
    <mergeCell ref="A75:B75"/>
    <mergeCell ref="D75:K75"/>
    <mergeCell ref="L75:N75"/>
    <mergeCell ref="O75:P75"/>
    <mergeCell ref="A76:B76"/>
    <mergeCell ref="D76:K76"/>
    <mergeCell ref="L76:N76"/>
    <mergeCell ref="O76:P76"/>
    <mergeCell ref="A77:B77"/>
    <mergeCell ref="D77:K77"/>
    <mergeCell ref="L77:N77"/>
    <mergeCell ref="O77:P77"/>
    <mergeCell ref="A78:B78"/>
    <mergeCell ref="D78:K78"/>
    <mergeCell ref="L78:N78"/>
    <mergeCell ref="O78:P78"/>
    <mergeCell ref="A79:B79"/>
    <mergeCell ref="D79:K79"/>
    <mergeCell ref="L79:N79"/>
    <mergeCell ref="O79:P79"/>
    <mergeCell ref="A80:B80"/>
    <mergeCell ref="D80:K80"/>
    <mergeCell ref="L80:N80"/>
    <mergeCell ref="O80:P80"/>
    <mergeCell ref="A81:B81"/>
    <mergeCell ref="D81:K81"/>
    <mergeCell ref="L81:N81"/>
    <mergeCell ref="O81:P81"/>
    <mergeCell ref="A82:B82"/>
    <mergeCell ref="D82:K82"/>
    <mergeCell ref="L82:N82"/>
    <mergeCell ref="O82:P82"/>
    <mergeCell ref="A83:B83"/>
    <mergeCell ref="D83:K83"/>
    <mergeCell ref="L83:N83"/>
    <mergeCell ref="O83:P83"/>
    <mergeCell ref="A84:B84"/>
    <mergeCell ref="D84:K84"/>
    <mergeCell ref="L84:N84"/>
    <mergeCell ref="O84:P84"/>
    <mergeCell ref="A85:B85"/>
    <mergeCell ref="D85:K85"/>
    <mergeCell ref="L85:N85"/>
    <mergeCell ref="O85:P85"/>
    <mergeCell ref="A86:B86"/>
    <mergeCell ref="D86:K86"/>
    <mergeCell ref="L86:N86"/>
    <mergeCell ref="O86:P86"/>
    <mergeCell ref="A87:B87"/>
    <mergeCell ref="D87:K87"/>
    <mergeCell ref="L87:N87"/>
    <mergeCell ref="O87:P87"/>
    <mergeCell ref="A88:B88"/>
    <mergeCell ref="D88:K88"/>
    <mergeCell ref="L88:N88"/>
    <mergeCell ref="O88:P88"/>
    <mergeCell ref="A89:C89"/>
    <mergeCell ref="D89:K90"/>
    <mergeCell ref="L89:N89"/>
    <mergeCell ref="O89:P89"/>
    <mergeCell ref="A91:B91"/>
    <mergeCell ref="D91:K91"/>
    <mergeCell ref="L91:N91"/>
    <mergeCell ref="O91:P91"/>
    <mergeCell ref="D92:K92"/>
    <mergeCell ref="L92:N92"/>
    <mergeCell ref="O92:P92"/>
    <mergeCell ref="A93:B93"/>
    <mergeCell ref="D93:K93"/>
    <mergeCell ref="L93:N93"/>
    <mergeCell ref="O93:P93"/>
    <mergeCell ref="A94:B94"/>
    <mergeCell ref="D94:K94"/>
    <mergeCell ref="L94:N94"/>
    <mergeCell ref="O94:P94"/>
    <mergeCell ref="A95:B95"/>
    <mergeCell ref="D95:K95"/>
    <mergeCell ref="L95:N95"/>
    <mergeCell ref="O95:P95"/>
    <mergeCell ref="D98:K98"/>
    <mergeCell ref="L98:N98"/>
    <mergeCell ref="A96:B96"/>
    <mergeCell ref="D96:K96"/>
    <mergeCell ref="L96:N96"/>
    <mergeCell ref="O96:P96"/>
    <mergeCell ref="A97:B97"/>
    <mergeCell ref="D97:K97"/>
    <mergeCell ref="L97:N97"/>
    <mergeCell ref="O97:P97"/>
    <mergeCell ref="O98:P98"/>
    <mergeCell ref="A99:C99"/>
    <mergeCell ref="D99:K99"/>
    <mergeCell ref="L99:N99"/>
    <mergeCell ref="O99:P99"/>
    <mergeCell ref="A100:B100"/>
    <mergeCell ref="D100:K100"/>
    <mergeCell ref="L100:N100"/>
    <mergeCell ref="O100:P100"/>
    <mergeCell ref="A98:B98"/>
    <mergeCell ref="D101:K101"/>
    <mergeCell ref="L101:N101"/>
    <mergeCell ref="O101:P101"/>
    <mergeCell ref="A102:B102"/>
    <mergeCell ref="D102:K102"/>
    <mergeCell ref="L102:N102"/>
    <mergeCell ref="O102:P102"/>
    <mergeCell ref="A103:B103"/>
    <mergeCell ref="D103:K103"/>
    <mergeCell ref="L103:N103"/>
    <mergeCell ref="O103:P103"/>
    <mergeCell ref="A104:B104"/>
    <mergeCell ref="D104:K104"/>
    <mergeCell ref="L104:N104"/>
    <mergeCell ref="O104:P104"/>
    <mergeCell ref="A105:B105"/>
    <mergeCell ref="D105:K105"/>
    <mergeCell ref="L105:N105"/>
    <mergeCell ref="O105:P105"/>
    <mergeCell ref="A106:B106"/>
    <mergeCell ref="D106:K106"/>
    <mergeCell ref="L106:N106"/>
    <mergeCell ref="O106:P106"/>
    <mergeCell ref="A107:B107"/>
    <mergeCell ref="D107:K107"/>
    <mergeCell ref="L107:N107"/>
    <mergeCell ref="O107:P107"/>
    <mergeCell ref="A108:B108"/>
    <mergeCell ref="D108:K108"/>
    <mergeCell ref="L108:N108"/>
    <mergeCell ref="O108:P108"/>
    <mergeCell ref="A109:B109"/>
    <mergeCell ref="D109:K110"/>
    <mergeCell ref="L109:N109"/>
    <mergeCell ref="O109:P109"/>
    <mergeCell ref="A111:C111"/>
    <mergeCell ref="D111:K112"/>
    <mergeCell ref="L111:N111"/>
    <mergeCell ref="O111:P111"/>
    <mergeCell ref="A113:B113"/>
    <mergeCell ref="D113:K113"/>
    <mergeCell ref="L113:N113"/>
    <mergeCell ref="O113:P113"/>
    <mergeCell ref="D114:K114"/>
    <mergeCell ref="L114:N114"/>
    <mergeCell ref="O114:P114"/>
    <mergeCell ref="A115:B115"/>
    <mergeCell ref="D115:K115"/>
    <mergeCell ref="L115:N115"/>
    <mergeCell ref="O115:P115"/>
    <mergeCell ref="A116:B116"/>
    <mergeCell ref="D116:K116"/>
    <mergeCell ref="L116:N116"/>
    <mergeCell ref="O116:P116"/>
    <mergeCell ref="A117:B117"/>
    <mergeCell ref="D117:K117"/>
    <mergeCell ref="L117:N117"/>
    <mergeCell ref="O117:P117"/>
    <mergeCell ref="A118:B118"/>
    <mergeCell ref="D118:K118"/>
    <mergeCell ref="L118:N118"/>
    <mergeCell ref="O118:P118"/>
    <mergeCell ref="A119:B119"/>
    <mergeCell ref="D119:K119"/>
    <mergeCell ref="L119:N119"/>
    <mergeCell ref="O119:P119"/>
    <mergeCell ref="A120:B120"/>
    <mergeCell ref="D120:K120"/>
    <mergeCell ref="L120:N120"/>
    <mergeCell ref="O120:P120"/>
    <mergeCell ref="A121:B121"/>
    <mergeCell ref="D121:K121"/>
    <mergeCell ref="L121:N121"/>
    <mergeCell ref="O121:P121"/>
    <mergeCell ref="A122:B122"/>
    <mergeCell ref="D122:K122"/>
    <mergeCell ref="L122:N122"/>
    <mergeCell ref="O122:P122"/>
    <mergeCell ref="A123:B123"/>
    <mergeCell ref="D123:K123"/>
    <mergeCell ref="L123:N123"/>
    <mergeCell ref="O123:P123"/>
    <mergeCell ref="A124:B124"/>
    <mergeCell ref="D124:K124"/>
    <mergeCell ref="L124:N124"/>
    <mergeCell ref="O124:P124"/>
    <mergeCell ref="A125:B125"/>
    <mergeCell ref="D125:K125"/>
    <mergeCell ref="L125:N125"/>
    <mergeCell ref="O125:P125"/>
    <mergeCell ref="A126:B126"/>
    <mergeCell ref="D126:K126"/>
    <mergeCell ref="L126:N126"/>
    <mergeCell ref="O126:P126"/>
    <mergeCell ref="A127:B127"/>
    <mergeCell ref="D127:K127"/>
    <mergeCell ref="L127:N127"/>
    <mergeCell ref="O127:P127"/>
    <mergeCell ref="A128:B128"/>
    <mergeCell ref="D128:K128"/>
    <mergeCell ref="L128:N128"/>
    <mergeCell ref="O128:P128"/>
    <mergeCell ref="A129:B129"/>
    <mergeCell ref="D129:K129"/>
    <mergeCell ref="L129:N129"/>
    <mergeCell ref="O129:P129"/>
    <mergeCell ref="A130:B130"/>
    <mergeCell ref="D130:K130"/>
    <mergeCell ref="L130:N130"/>
    <mergeCell ref="O130:P130"/>
    <mergeCell ref="D131:K131"/>
    <mergeCell ref="L131:N131"/>
    <mergeCell ref="O131:P131"/>
    <mergeCell ref="A132:B132"/>
    <mergeCell ref="D132:K132"/>
    <mergeCell ref="L132:N132"/>
    <mergeCell ref="O132:P132"/>
    <mergeCell ref="A133:B133"/>
    <mergeCell ref="D133:K133"/>
    <mergeCell ref="L133:N133"/>
    <mergeCell ref="O133:P133"/>
    <mergeCell ref="A134:B134"/>
    <mergeCell ref="D134:K134"/>
    <mergeCell ref="L134:N134"/>
    <mergeCell ref="O134:P134"/>
    <mergeCell ref="A135:B135"/>
    <mergeCell ref="D135:K135"/>
    <mergeCell ref="L135:N135"/>
    <mergeCell ref="O135:P135"/>
    <mergeCell ref="A136:B136"/>
    <mergeCell ref="D136:K136"/>
    <mergeCell ref="L136:N136"/>
    <mergeCell ref="O136:P136"/>
    <mergeCell ref="A137:B137"/>
    <mergeCell ref="D137:K137"/>
    <mergeCell ref="L137:N137"/>
    <mergeCell ref="O137:P137"/>
    <mergeCell ref="A138:B138"/>
    <mergeCell ref="D138:K138"/>
    <mergeCell ref="L138:N138"/>
    <mergeCell ref="O138:P138"/>
    <mergeCell ref="A139:B139"/>
    <mergeCell ref="D139:K139"/>
    <mergeCell ref="L139:N139"/>
    <mergeCell ref="O139:P139"/>
    <mergeCell ref="A140:B140"/>
    <mergeCell ref="D140:K140"/>
    <mergeCell ref="L140:N140"/>
    <mergeCell ref="O140:P140"/>
    <mergeCell ref="A141:B141"/>
    <mergeCell ref="D141:K141"/>
    <mergeCell ref="L141:N141"/>
    <mergeCell ref="O141:P141"/>
    <mergeCell ref="A142:B142"/>
    <mergeCell ref="D142:K142"/>
    <mergeCell ref="L142:N142"/>
    <mergeCell ref="O142:P142"/>
    <mergeCell ref="A143:B143"/>
    <mergeCell ref="D143:K143"/>
    <mergeCell ref="L143:N143"/>
    <mergeCell ref="O143:P143"/>
    <mergeCell ref="A144:B144"/>
    <mergeCell ref="D144:K144"/>
    <mergeCell ref="L144:N144"/>
    <mergeCell ref="O144:P144"/>
    <mergeCell ref="O148:P148"/>
    <mergeCell ref="A145:B145"/>
    <mergeCell ref="D145:K145"/>
    <mergeCell ref="L145:N145"/>
    <mergeCell ref="O145:P145"/>
    <mergeCell ref="A146:B146"/>
    <mergeCell ref="D146:K146"/>
    <mergeCell ref="L146:N146"/>
    <mergeCell ref="O146:P146"/>
    <mergeCell ref="D149:K149"/>
    <mergeCell ref="L149:N149"/>
    <mergeCell ref="O149:P149"/>
    <mergeCell ref="A147:B147"/>
    <mergeCell ref="D147:K147"/>
    <mergeCell ref="L147:N147"/>
    <mergeCell ref="O147:P147"/>
    <mergeCell ref="A148:B148"/>
    <mergeCell ref="D148:K148"/>
    <mergeCell ref="L148:N148"/>
    <mergeCell ref="A150:B150"/>
    <mergeCell ref="D150:K150"/>
    <mergeCell ref="L150:N150"/>
    <mergeCell ref="O150:P150"/>
    <mergeCell ref="A151:B151"/>
    <mergeCell ref="D151:K151"/>
    <mergeCell ref="L151:N151"/>
    <mergeCell ref="O151:P151"/>
    <mergeCell ref="A152:B152"/>
    <mergeCell ref="D152:K152"/>
    <mergeCell ref="L152:N152"/>
    <mergeCell ref="O152:P152"/>
    <mergeCell ref="A153:B153"/>
    <mergeCell ref="D153:K153"/>
    <mergeCell ref="L153:N153"/>
    <mergeCell ref="O153:P153"/>
    <mergeCell ref="A154:B154"/>
    <mergeCell ref="D154:K154"/>
    <mergeCell ref="L154:N154"/>
    <mergeCell ref="O154:P154"/>
    <mergeCell ref="A155:B155"/>
    <mergeCell ref="D155:K155"/>
    <mergeCell ref="L155:N155"/>
    <mergeCell ref="O155:P155"/>
    <mergeCell ref="A156:B156"/>
    <mergeCell ref="D156:K156"/>
    <mergeCell ref="L156:N156"/>
    <mergeCell ref="O156:P156"/>
    <mergeCell ref="A157:B157"/>
    <mergeCell ref="D157:K157"/>
    <mergeCell ref="L157:N157"/>
    <mergeCell ref="O157:P157"/>
    <mergeCell ref="A158:B158"/>
    <mergeCell ref="D158:K158"/>
    <mergeCell ref="L158:N158"/>
    <mergeCell ref="O158:P158"/>
    <mergeCell ref="A159:B159"/>
    <mergeCell ref="D159:K159"/>
    <mergeCell ref="L159:N159"/>
    <mergeCell ref="O159:P159"/>
    <mergeCell ref="A160:B160"/>
    <mergeCell ref="D160:K161"/>
    <mergeCell ref="L160:N160"/>
    <mergeCell ref="O160:P160"/>
    <mergeCell ref="A162:B162"/>
    <mergeCell ref="D162:K162"/>
    <mergeCell ref="L162:N162"/>
    <mergeCell ref="O162:P162"/>
    <mergeCell ref="A163:B163"/>
    <mergeCell ref="D163:K163"/>
    <mergeCell ref="L163:N163"/>
    <mergeCell ref="O163:P163"/>
    <mergeCell ref="A164:B164"/>
    <mergeCell ref="D164:K164"/>
    <mergeCell ref="L164:N164"/>
    <mergeCell ref="O164:P164"/>
    <mergeCell ref="A165:B165"/>
    <mergeCell ref="D165:K165"/>
    <mergeCell ref="L165:N165"/>
    <mergeCell ref="O165:P165"/>
    <mergeCell ref="A166:B166"/>
    <mergeCell ref="D166:K166"/>
    <mergeCell ref="L166:N166"/>
    <mergeCell ref="O166:P166"/>
    <mergeCell ref="A167:B167"/>
    <mergeCell ref="D167:K167"/>
    <mergeCell ref="L167:N167"/>
    <mergeCell ref="O167:P167"/>
    <mergeCell ref="A168:B168"/>
    <mergeCell ref="D168:K168"/>
    <mergeCell ref="L168:N168"/>
    <mergeCell ref="O168:P168"/>
    <mergeCell ref="A169:B169"/>
    <mergeCell ref="D169:K169"/>
    <mergeCell ref="L169:N169"/>
    <mergeCell ref="O169:P169"/>
    <mergeCell ref="A170:B170"/>
    <mergeCell ref="D170:K170"/>
    <mergeCell ref="L170:N170"/>
    <mergeCell ref="O170:P170"/>
    <mergeCell ref="D171:K171"/>
    <mergeCell ref="L171:N171"/>
    <mergeCell ref="O171:P171"/>
    <mergeCell ref="A172:B172"/>
    <mergeCell ref="D172:K172"/>
    <mergeCell ref="L172:N172"/>
    <mergeCell ref="O172:P172"/>
    <mergeCell ref="A173:B173"/>
    <mergeCell ref="D173:K173"/>
    <mergeCell ref="L173:N173"/>
    <mergeCell ref="O173:P173"/>
    <mergeCell ref="A174:B174"/>
    <mergeCell ref="D174:K174"/>
    <mergeCell ref="L174:N174"/>
    <mergeCell ref="O174:P174"/>
    <mergeCell ref="A175:B175"/>
    <mergeCell ref="D175:K175"/>
    <mergeCell ref="L175:N175"/>
    <mergeCell ref="O175:P175"/>
    <mergeCell ref="A176:B176"/>
    <mergeCell ref="D176:K176"/>
    <mergeCell ref="L176:N176"/>
    <mergeCell ref="O176:P176"/>
    <mergeCell ref="A177:B177"/>
    <mergeCell ref="D177:K177"/>
    <mergeCell ref="L177:N177"/>
    <mergeCell ref="O177:P177"/>
    <mergeCell ref="A178:B178"/>
    <mergeCell ref="D178:K178"/>
    <mergeCell ref="L178:N178"/>
    <mergeCell ref="O178:P178"/>
    <mergeCell ref="A179:B179"/>
    <mergeCell ref="D179:K179"/>
    <mergeCell ref="L179:N179"/>
    <mergeCell ref="O179:P179"/>
    <mergeCell ref="A180:B180"/>
    <mergeCell ref="D180:K180"/>
    <mergeCell ref="L180:N180"/>
    <mergeCell ref="O180:P180"/>
    <mergeCell ref="A181:B181"/>
    <mergeCell ref="D181:K181"/>
    <mergeCell ref="L181:N181"/>
    <mergeCell ref="O181:P181"/>
    <mergeCell ref="A182:B182"/>
    <mergeCell ref="D182:K182"/>
    <mergeCell ref="L182:N182"/>
    <mergeCell ref="O182:P182"/>
    <mergeCell ref="A183:B183"/>
    <mergeCell ref="D183:K183"/>
    <mergeCell ref="L183:N183"/>
    <mergeCell ref="O183:P183"/>
    <mergeCell ref="A184:B184"/>
    <mergeCell ref="D184:K184"/>
    <mergeCell ref="L184:N184"/>
    <mergeCell ref="O184:P184"/>
    <mergeCell ref="A185:B185"/>
    <mergeCell ref="D185:K185"/>
    <mergeCell ref="L185:N185"/>
    <mergeCell ref="O185:P185"/>
    <mergeCell ref="A186:B186"/>
    <mergeCell ref="D186:K186"/>
    <mergeCell ref="L186:N186"/>
    <mergeCell ref="O186:P186"/>
    <mergeCell ref="A187:B187"/>
    <mergeCell ref="D187:K187"/>
    <mergeCell ref="L187:N187"/>
    <mergeCell ref="O187:P187"/>
    <mergeCell ref="A188:B188"/>
    <mergeCell ref="D188:K188"/>
    <mergeCell ref="L188:N188"/>
    <mergeCell ref="O188:P188"/>
    <mergeCell ref="A189:B189"/>
    <mergeCell ref="D189:K189"/>
    <mergeCell ref="L189:N189"/>
    <mergeCell ref="O189:P189"/>
    <mergeCell ref="A190:B190"/>
    <mergeCell ref="D190:K190"/>
    <mergeCell ref="L190:N190"/>
    <mergeCell ref="O190:P190"/>
    <mergeCell ref="A191:B191"/>
    <mergeCell ref="D191:K191"/>
    <mergeCell ref="L191:N191"/>
    <mergeCell ref="O191:P191"/>
    <mergeCell ref="A192:B192"/>
    <mergeCell ref="D192:K192"/>
    <mergeCell ref="L192:N192"/>
    <mergeCell ref="O192:P192"/>
    <mergeCell ref="A193:B193"/>
    <mergeCell ref="D193:K193"/>
    <mergeCell ref="L193:N193"/>
    <mergeCell ref="O193:P193"/>
    <mergeCell ref="A194:B194"/>
    <mergeCell ref="D194:K194"/>
    <mergeCell ref="L194:N194"/>
    <mergeCell ref="O194:P194"/>
    <mergeCell ref="A195:B195"/>
    <mergeCell ref="D195:K195"/>
    <mergeCell ref="L195:N195"/>
    <mergeCell ref="O195:P195"/>
    <mergeCell ref="A196:B196"/>
    <mergeCell ref="D196:K196"/>
    <mergeCell ref="L196:N196"/>
    <mergeCell ref="O196:P196"/>
    <mergeCell ref="L200:N200"/>
    <mergeCell ref="O200:P200"/>
    <mergeCell ref="D197:K197"/>
    <mergeCell ref="L197:N197"/>
    <mergeCell ref="O197:P197"/>
    <mergeCell ref="A198:B198"/>
    <mergeCell ref="D198:K198"/>
    <mergeCell ref="L198:N198"/>
    <mergeCell ref="O198:P198"/>
    <mergeCell ref="A201:B201"/>
    <mergeCell ref="D201:K201"/>
    <mergeCell ref="L201:N201"/>
    <mergeCell ref="O201:P201"/>
    <mergeCell ref="A199:B199"/>
    <mergeCell ref="D199:K199"/>
    <mergeCell ref="L199:N199"/>
    <mergeCell ref="O199:P199"/>
    <mergeCell ref="A200:B200"/>
    <mergeCell ref="D200:K200"/>
    <mergeCell ref="A202:B202"/>
    <mergeCell ref="D202:K202"/>
    <mergeCell ref="L202:N202"/>
    <mergeCell ref="O202:P202"/>
    <mergeCell ref="A203:B203"/>
    <mergeCell ref="D203:K203"/>
    <mergeCell ref="L203:N203"/>
    <mergeCell ref="O203:P203"/>
    <mergeCell ref="D204:K204"/>
    <mergeCell ref="L204:N204"/>
    <mergeCell ref="O204:P204"/>
    <mergeCell ref="A205:B205"/>
    <mergeCell ref="D205:K205"/>
    <mergeCell ref="L205:N205"/>
    <mergeCell ref="O205:P205"/>
    <mergeCell ref="A206:B206"/>
    <mergeCell ref="D206:K206"/>
    <mergeCell ref="L206:N206"/>
    <mergeCell ref="O206:P206"/>
    <mergeCell ref="A207:B207"/>
    <mergeCell ref="D207:K207"/>
    <mergeCell ref="L207:N207"/>
    <mergeCell ref="O207:P207"/>
    <mergeCell ref="A208:B208"/>
    <mergeCell ref="D208:K208"/>
    <mergeCell ref="L208:N208"/>
    <mergeCell ref="O208:P208"/>
    <mergeCell ref="A209:B209"/>
    <mergeCell ref="D209:K209"/>
    <mergeCell ref="L209:N209"/>
    <mergeCell ref="O209:P209"/>
    <mergeCell ref="A210:B210"/>
    <mergeCell ref="D210:K210"/>
    <mergeCell ref="L210:N210"/>
    <mergeCell ref="O210:P210"/>
    <mergeCell ref="D211:K211"/>
    <mergeCell ref="L211:N211"/>
    <mergeCell ref="O211:P211"/>
    <mergeCell ref="A212:B212"/>
    <mergeCell ref="D212:K212"/>
    <mergeCell ref="L212:N212"/>
    <mergeCell ref="O212:P212"/>
    <mergeCell ref="A213:B213"/>
    <mergeCell ref="D213:K213"/>
    <mergeCell ref="L213:N213"/>
    <mergeCell ref="O213:P213"/>
    <mergeCell ref="A214:B214"/>
    <mergeCell ref="D214:K214"/>
    <mergeCell ref="L214:N214"/>
    <mergeCell ref="O214:P214"/>
    <mergeCell ref="A215:B215"/>
    <mergeCell ref="D215:K215"/>
    <mergeCell ref="L215:N215"/>
    <mergeCell ref="O215:P215"/>
    <mergeCell ref="A216:B216"/>
    <mergeCell ref="D216:K216"/>
    <mergeCell ref="L216:N216"/>
    <mergeCell ref="O216:P216"/>
    <mergeCell ref="A217:B217"/>
    <mergeCell ref="D217:K217"/>
    <mergeCell ref="L217:N217"/>
    <mergeCell ref="O217:P217"/>
    <mergeCell ref="A218:B218"/>
    <mergeCell ref="D218:K218"/>
    <mergeCell ref="L218:N218"/>
    <mergeCell ref="O218:P218"/>
    <mergeCell ref="A219:B219"/>
    <mergeCell ref="D219:K219"/>
    <mergeCell ref="L219:N219"/>
    <mergeCell ref="O219:P219"/>
    <mergeCell ref="A220:B220"/>
    <mergeCell ref="D220:K220"/>
    <mergeCell ref="L220:N220"/>
    <mergeCell ref="O220:P220"/>
    <mergeCell ref="A221:B221"/>
    <mergeCell ref="D221:K221"/>
    <mergeCell ref="L221:N221"/>
    <mergeCell ref="O221:P221"/>
    <mergeCell ref="A222:B222"/>
    <mergeCell ref="D222:K222"/>
    <mergeCell ref="L222:N222"/>
    <mergeCell ref="O222:P222"/>
    <mergeCell ref="A223:B223"/>
    <mergeCell ref="D223:K223"/>
    <mergeCell ref="L223:N223"/>
    <mergeCell ref="O223:P223"/>
    <mergeCell ref="A224:B224"/>
    <mergeCell ref="D224:K224"/>
    <mergeCell ref="L224:N224"/>
    <mergeCell ref="O224:P224"/>
    <mergeCell ref="A225:B225"/>
    <mergeCell ref="D225:K225"/>
    <mergeCell ref="L225:N225"/>
    <mergeCell ref="O225:P225"/>
    <mergeCell ref="A226:B226"/>
    <mergeCell ref="D226:K226"/>
    <mergeCell ref="L226:N226"/>
    <mergeCell ref="O226:P226"/>
    <mergeCell ref="A227:B227"/>
    <mergeCell ref="D227:K227"/>
    <mergeCell ref="L227:N227"/>
    <mergeCell ref="O227:P227"/>
    <mergeCell ref="A228:B228"/>
    <mergeCell ref="D228:K228"/>
    <mergeCell ref="L228:N228"/>
    <mergeCell ref="O228:P228"/>
    <mergeCell ref="A229:B229"/>
    <mergeCell ref="D229:K229"/>
    <mergeCell ref="L229:N229"/>
    <mergeCell ref="O229:P229"/>
    <mergeCell ref="A230:B230"/>
    <mergeCell ref="D230:K230"/>
    <mergeCell ref="L230:N230"/>
    <mergeCell ref="O230:P230"/>
    <mergeCell ref="A231:B231"/>
    <mergeCell ref="D231:K231"/>
    <mergeCell ref="L231:N231"/>
    <mergeCell ref="O231:P231"/>
    <mergeCell ref="A232:B232"/>
    <mergeCell ref="D232:K232"/>
    <mergeCell ref="L232:N232"/>
    <mergeCell ref="O232:P232"/>
    <mergeCell ref="A233:B233"/>
    <mergeCell ref="D233:K234"/>
    <mergeCell ref="L233:N233"/>
    <mergeCell ref="O233:P233"/>
    <mergeCell ref="A235:B235"/>
    <mergeCell ref="D235:K235"/>
    <mergeCell ref="L235:N235"/>
    <mergeCell ref="O235:P235"/>
    <mergeCell ref="A236:B236"/>
    <mergeCell ref="D236:K236"/>
    <mergeCell ref="L236:N236"/>
    <mergeCell ref="O236:P236"/>
    <mergeCell ref="A237:B237"/>
    <mergeCell ref="D237:K237"/>
    <mergeCell ref="L237:N237"/>
    <mergeCell ref="O237:P237"/>
    <mergeCell ref="A238:B238"/>
    <mergeCell ref="D238:K238"/>
    <mergeCell ref="L238:N238"/>
    <mergeCell ref="O238:P238"/>
    <mergeCell ref="A239:B239"/>
    <mergeCell ref="D239:K239"/>
    <mergeCell ref="L239:N239"/>
    <mergeCell ref="O239:P239"/>
    <mergeCell ref="A240:B240"/>
    <mergeCell ref="D240:K240"/>
    <mergeCell ref="L240:N240"/>
    <mergeCell ref="O240:P240"/>
    <mergeCell ref="A241:B241"/>
    <mergeCell ref="D241:K241"/>
    <mergeCell ref="L241:N241"/>
    <mergeCell ref="O241:P241"/>
    <mergeCell ref="A242:B242"/>
    <mergeCell ref="D242:K242"/>
    <mergeCell ref="L242:N242"/>
    <mergeCell ref="O242:P242"/>
    <mergeCell ref="A243:B243"/>
    <mergeCell ref="D243:K244"/>
    <mergeCell ref="L243:N243"/>
    <mergeCell ref="O243:P243"/>
    <mergeCell ref="A245:C245"/>
    <mergeCell ref="D245:K245"/>
    <mergeCell ref="L245:N245"/>
    <mergeCell ref="O245:P245"/>
    <mergeCell ref="A246:B246"/>
    <mergeCell ref="D246:K246"/>
    <mergeCell ref="L246:N246"/>
    <mergeCell ref="O246:P246"/>
    <mergeCell ref="D247:K247"/>
    <mergeCell ref="L247:N247"/>
    <mergeCell ref="O247:P247"/>
    <mergeCell ref="A248:B248"/>
    <mergeCell ref="D248:K248"/>
    <mergeCell ref="L248:N248"/>
    <mergeCell ref="O248:P248"/>
    <mergeCell ref="A249:B249"/>
    <mergeCell ref="D249:K249"/>
    <mergeCell ref="L249:N249"/>
    <mergeCell ref="O249:P249"/>
    <mergeCell ref="A250:B250"/>
    <mergeCell ref="D250:K250"/>
    <mergeCell ref="L250:N250"/>
    <mergeCell ref="O250:P250"/>
    <mergeCell ref="A251:B251"/>
    <mergeCell ref="D251:K251"/>
    <mergeCell ref="L251:N251"/>
    <mergeCell ref="O251:P251"/>
    <mergeCell ref="D254:K254"/>
    <mergeCell ref="L254:N254"/>
    <mergeCell ref="A252:B252"/>
    <mergeCell ref="D252:K252"/>
    <mergeCell ref="L252:N252"/>
    <mergeCell ref="O252:P252"/>
    <mergeCell ref="A253:B253"/>
    <mergeCell ref="D253:K253"/>
    <mergeCell ref="L253:N253"/>
    <mergeCell ref="O253:P253"/>
    <mergeCell ref="O254:P254"/>
    <mergeCell ref="A255:B255"/>
    <mergeCell ref="D255:K255"/>
    <mergeCell ref="L255:N255"/>
    <mergeCell ref="O255:P255"/>
    <mergeCell ref="A256:B256"/>
    <mergeCell ref="D256:K256"/>
    <mergeCell ref="L256:N256"/>
    <mergeCell ref="O256:P256"/>
    <mergeCell ref="A254:B254"/>
    <mergeCell ref="A257:B257"/>
    <mergeCell ref="D257:K257"/>
    <mergeCell ref="L257:N257"/>
    <mergeCell ref="O257:P257"/>
    <mergeCell ref="A258:C258"/>
    <mergeCell ref="D258:K258"/>
    <mergeCell ref="L258:N258"/>
    <mergeCell ref="O258:P258"/>
    <mergeCell ref="A259:B259"/>
    <mergeCell ref="D259:K259"/>
    <mergeCell ref="L259:N259"/>
    <mergeCell ref="O259:P259"/>
    <mergeCell ref="D260:K260"/>
    <mergeCell ref="L260:N260"/>
    <mergeCell ref="O260:P260"/>
    <mergeCell ref="A261:B261"/>
    <mergeCell ref="D261:K261"/>
    <mergeCell ref="L261:N261"/>
    <mergeCell ref="O261:P261"/>
    <mergeCell ref="A262:B262"/>
    <mergeCell ref="D262:K262"/>
    <mergeCell ref="L262:N262"/>
    <mergeCell ref="O262:P262"/>
    <mergeCell ref="A263:B263"/>
    <mergeCell ref="D263:K263"/>
    <mergeCell ref="L263:N263"/>
    <mergeCell ref="O263:P263"/>
    <mergeCell ref="A264:B264"/>
    <mergeCell ref="D264:K264"/>
    <mergeCell ref="L264:N264"/>
    <mergeCell ref="O264:P264"/>
    <mergeCell ref="A265:B265"/>
    <mergeCell ref="D265:K265"/>
    <mergeCell ref="L265:N265"/>
    <mergeCell ref="O265:P265"/>
    <mergeCell ref="A266:B266"/>
    <mergeCell ref="D266:K266"/>
    <mergeCell ref="L266:N266"/>
    <mergeCell ref="O266:P266"/>
    <mergeCell ref="A267:B267"/>
    <mergeCell ref="D267:K267"/>
    <mergeCell ref="L267:N267"/>
    <mergeCell ref="O267:P267"/>
    <mergeCell ref="A268:B268"/>
    <mergeCell ref="D268:K268"/>
    <mergeCell ref="L268:N268"/>
    <mergeCell ref="O268:P268"/>
    <mergeCell ref="A269:B269"/>
    <mergeCell ref="D269:K269"/>
    <mergeCell ref="L269:N269"/>
    <mergeCell ref="O269:P269"/>
    <mergeCell ref="A270:C270"/>
    <mergeCell ref="D270:K270"/>
    <mergeCell ref="L270:N270"/>
    <mergeCell ref="O270:P270"/>
    <mergeCell ref="A271:B271"/>
    <mergeCell ref="D271:K271"/>
    <mergeCell ref="L271:N271"/>
    <mergeCell ref="O271:P271"/>
    <mergeCell ref="D272:K272"/>
    <mergeCell ref="L272:N272"/>
    <mergeCell ref="O272:P272"/>
    <mergeCell ref="A273:B273"/>
    <mergeCell ref="D273:K273"/>
    <mergeCell ref="L273:N273"/>
    <mergeCell ref="O273:P273"/>
    <mergeCell ref="A274:B274"/>
    <mergeCell ref="D274:K274"/>
    <mergeCell ref="L274:N274"/>
    <mergeCell ref="O274:P274"/>
    <mergeCell ref="A275:B275"/>
    <mergeCell ref="D275:K275"/>
    <mergeCell ref="L275:N275"/>
    <mergeCell ref="O275:P275"/>
    <mergeCell ref="A276:B276"/>
    <mergeCell ref="D276:K276"/>
    <mergeCell ref="L276:N276"/>
    <mergeCell ref="O276:P276"/>
    <mergeCell ref="A277:B277"/>
    <mergeCell ref="D277:K277"/>
    <mergeCell ref="L277:N277"/>
    <mergeCell ref="O277:P277"/>
    <mergeCell ref="A278:B278"/>
    <mergeCell ref="D278:K278"/>
    <mergeCell ref="L278:N278"/>
    <mergeCell ref="O278:P278"/>
    <mergeCell ref="A279:B279"/>
    <mergeCell ref="D279:K279"/>
    <mergeCell ref="L279:N279"/>
    <mergeCell ref="O279:P279"/>
    <mergeCell ref="A280:C280"/>
    <mergeCell ref="D280:K280"/>
    <mergeCell ref="L280:N280"/>
    <mergeCell ref="O280:P280"/>
    <mergeCell ref="A281:B281"/>
    <mergeCell ref="D281:K281"/>
    <mergeCell ref="L281:N281"/>
    <mergeCell ref="O281:P281"/>
    <mergeCell ref="D282:K282"/>
    <mergeCell ref="L282:N282"/>
    <mergeCell ref="O282:P282"/>
    <mergeCell ref="A283:B283"/>
    <mergeCell ref="D283:K283"/>
    <mergeCell ref="L283:N283"/>
    <mergeCell ref="O283:P283"/>
    <mergeCell ref="A284:B284"/>
    <mergeCell ref="D284:K284"/>
    <mergeCell ref="L284:N284"/>
    <mergeCell ref="O284:P284"/>
    <mergeCell ref="A285:B285"/>
    <mergeCell ref="D285:K285"/>
    <mergeCell ref="L285:N285"/>
    <mergeCell ref="O285:P285"/>
    <mergeCell ref="A286:B286"/>
    <mergeCell ref="D286:K286"/>
    <mergeCell ref="L286:N286"/>
    <mergeCell ref="O286:P286"/>
    <mergeCell ref="A287:B287"/>
    <mergeCell ref="D287:K287"/>
    <mergeCell ref="L287:N287"/>
    <mergeCell ref="O287:P287"/>
    <mergeCell ref="A288:B288"/>
    <mergeCell ref="D288:K288"/>
    <mergeCell ref="L288:N288"/>
    <mergeCell ref="O288:P288"/>
    <mergeCell ref="A289:B289"/>
    <mergeCell ref="D289:K289"/>
    <mergeCell ref="L289:N289"/>
    <mergeCell ref="O289:P289"/>
    <mergeCell ref="A290:B290"/>
    <mergeCell ref="D290:K290"/>
    <mergeCell ref="L290:N290"/>
    <mergeCell ref="O290:P290"/>
    <mergeCell ref="A291:B291"/>
    <mergeCell ref="D291:K291"/>
    <mergeCell ref="L291:N291"/>
    <mergeCell ref="O291:P291"/>
    <mergeCell ref="A292:B292"/>
    <mergeCell ref="D292:K292"/>
    <mergeCell ref="L292:N292"/>
    <mergeCell ref="O292:P292"/>
    <mergeCell ref="A293:B293"/>
    <mergeCell ref="D293:K293"/>
    <mergeCell ref="L293:N293"/>
    <mergeCell ref="O293:P293"/>
    <mergeCell ref="A294:B294"/>
    <mergeCell ref="D294:K294"/>
    <mergeCell ref="L294:N294"/>
    <mergeCell ref="O294:P294"/>
    <mergeCell ref="A295:B295"/>
    <mergeCell ref="D295:K295"/>
    <mergeCell ref="L295:N295"/>
    <mergeCell ref="O295:P295"/>
    <mergeCell ref="A296:B296"/>
    <mergeCell ref="D296:K296"/>
    <mergeCell ref="L296:N296"/>
    <mergeCell ref="O296:P296"/>
    <mergeCell ref="A297:B297"/>
    <mergeCell ref="D297:K297"/>
    <mergeCell ref="L297:N297"/>
    <mergeCell ref="O297:P297"/>
    <mergeCell ref="D298:K298"/>
    <mergeCell ref="L298:N298"/>
    <mergeCell ref="O298:P298"/>
    <mergeCell ref="A299:B299"/>
    <mergeCell ref="D299:K299"/>
    <mergeCell ref="L299:N299"/>
    <mergeCell ref="O299:P299"/>
    <mergeCell ref="A300:B300"/>
    <mergeCell ref="D300:K300"/>
    <mergeCell ref="L300:N300"/>
    <mergeCell ref="O300:P300"/>
    <mergeCell ref="A301:B301"/>
    <mergeCell ref="D301:K301"/>
    <mergeCell ref="L301:N301"/>
    <mergeCell ref="O301:P301"/>
    <mergeCell ref="A302:B302"/>
    <mergeCell ref="D302:K302"/>
    <mergeCell ref="L302:N302"/>
    <mergeCell ref="O302:P302"/>
    <mergeCell ref="A303:B303"/>
    <mergeCell ref="D303:K303"/>
    <mergeCell ref="L303:N303"/>
    <mergeCell ref="O303:P303"/>
    <mergeCell ref="A304:B304"/>
    <mergeCell ref="D304:K304"/>
    <mergeCell ref="L304:N304"/>
    <mergeCell ref="O304:P304"/>
    <mergeCell ref="D307:K307"/>
    <mergeCell ref="L307:N307"/>
    <mergeCell ref="A305:B305"/>
    <mergeCell ref="D305:K305"/>
    <mergeCell ref="L305:N305"/>
    <mergeCell ref="O305:P305"/>
    <mergeCell ref="A306:B306"/>
    <mergeCell ref="D306:K306"/>
    <mergeCell ref="L306:N306"/>
    <mergeCell ref="O306:P306"/>
    <mergeCell ref="O307:P307"/>
    <mergeCell ref="A308:B308"/>
    <mergeCell ref="D308:K308"/>
    <mergeCell ref="L308:N308"/>
    <mergeCell ref="O308:P308"/>
    <mergeCell ref="A309:B309"/>
    <mergeCell ref="D309:K309"/>
    <mergeCell ref="L309:N309"/>
    <mergeCell ref="O309:P309"/>
    <mergeCell ref="A307:B307"/>
    <mergeCell ref="A310:B310"/>
    <mergeCell ref="D310:K310"/>
    <mergeCell ref="L310:N310"/>
    <mergeCell ref="O310:P310"/>
    <mergeCell ref="A311:B311"/>
    <mergeCell ref="D311:K311"/>
    <mergeCell ref="L311:N311"/>
    <mergeCell ref="O311:P311"/>
    <mergeCell ref="A312:B312"/>
    <mergeCell ref="D312:K312"/>
    <mergeCell ref="L312:N312"/>
    <mergeCell ref="O312:P312"/>
    <mergeCell ref="A313:B313"/>
    <mergeCell ref="D313:K313"/>
    <mergeCell ref="L313:N313"/>
    <mergeCell ref="O313:P313"/>
    <mergeCell ref="A314:B314"/>
    <mergeCell ref="D314:K314"/>
    <mergeCell ref="L314:N314"/>
    <mergeCell ref="O314:P314"/>
    <mergeCell ref="A315:B315"/>
    <mergeCell ref="D315:K315"/>
    <mergeCell ref="L315:N315"/>
    <mergeCell ref="O315:P315"/>
    <mergeCell ref="A316:B316"/>
    <mergeCell ref="D316:K316"/>
    <mergeCell ref="L316:N316"/>
    <mergeCell ref="O316:P316"/>
    <mergeCell ref="A317:B317"/>
    <mergeCell ref="D317:K317"/>
    <mergeCell ref="L317:N317"/>
    <mergeCell ref="O317:P317"/>
    <mergeCell ref="A318:B318"/>
    <mergeCell ref="D318:K318"/>
    <mergeCell ref="L318:N318"/>
    <mergeCell ref="O318:P318"/>
    <mergeCell ref="A319:B319"/>
    <mergeCell ref="D319:K319"/>
    <mergeCell ref="L319:N319"/>
    <mergeCell ref="O319:P319"/>
    <mergeCell ref="A320:B320"/>
    <mergeCell ref="D320:K320"/>
    <mergeCell ref="L320:N320"/>
    <mergeCell ref="O320:P320"/>
    <mergeCell ref="A321:B321"/>
    <mergeCell ref="D321:K321"/>
    <mergeCell ref="L321:N321"/>
    <mergeCell ref="O321:P321"/>
    <mergeCell ref="A322:B322"/>
    <mergeCell ref="D322:K322"/>
    <mergeCell ref="L322:N322"/>
    <mergeCell ref="O322:P322"/>
    <mergeCell ref="A323:B323"/>
    <mergeCell ref="D323:K323"/>
    <mergeCell ref="L323:N323"/>
    <mergeCell ref="O323:P323"/>
    <mergeCell ref="A324:B324"/>
    <mergeCell ref="D324:K324"/>
    <mergeCell ref="L324:N324"/>
    <mergeCell ref="O324:P324"/>
    <mergeCell ref="A325:B325"/>
    <mergeCell ref="D325:K325"/>
    <mergeCell ref="L325:N325"/>
    <mergeCell ref="O325:P325"/>
    <mergeCell ref="A326:B326"/>
    <mergeCell ref="D326:K326"/>
    <mergeCell ref="L326:N326"/>
    <mergeCell ref="O326:P326"/>
    <mergeCell ref="A327:B327"/>
    <mergeCell ref="D327:K327"/>
    <mergeCell ref="L327:N327"/>
    <mergeCell ref="O327:P327"/>
    <mergeCell ref="A328:B328"/>
    <mergeCell ref="D328:K328"/>
    <mergeCell ref="L328:N328"/>
    <mergeCell ref="O328:P328"/>
    <mergeCell ref="A329:C329"/>
    <mergeCell ref="D329:K329"/>
    <mergeCell ref="L329:N329"/>
    <mergeCell ref="O329:P329"/>
    <mergeCell ref="A330:B330"/>
    <mergeCell ref="D330:K330"/>
    <mergeCell ref="L330:N330"/>
    <mergeCell ref="O330:P330"/>
    <mergeCell ref="D331:K331"/>
    <mergeCell ref="L331:N331"/>
    <mergeCell ref="O331:P331"/>
    <mergeCell ref="A332:B332"/>
    <mergeCell ref="D332:K332"/>
    <mergeCell ref="L332:N332"/>
    <mergeCell ref="O332:P332"/>
    <mergeCell ref="A333:B333"/>
    <mergeCell ref="D333:K333"/>
    <mergeCell ref="L333:N333"/>
    <mergeCell ref="O333:P333"/>
    <mergeCell ref="A334:B334"/>
    <mergeCell ref="D334:K334"/>
    <mergeCell ref="L334:N334"/>
    <mergeCell ref="O334:P334"/>
    <mergeCell ref="A335:B335"/>
    <mergeCell ref="D335:K335"/>
    <mergeCell ref="L335:N335"/>
    <mergeCell ref="O335:P335"/>
    <mergeCell ref="A336:B336"/>
    <mergeCell ref="D336:K336"/>
    <mergeCell ref="L336:N336"/>
    <mergeCell ref="O336:P336"/>
    <mergeCell ref="A337:B337"/>
    <mergeCell ref="D337:K337"/>
    <mergeCell ref="L337:N337"/>
    <mergeCell ref="O337:P337"/>
    <mergeCell ref="A338:C338"/>
    <mergeCell ref="D338:K338"/>
    <mergeCell ref="L338:N338"/>
    <mergeCell ref="O338:P338"/>
    <mergeCell ref="A339:B339"/>
    <mergeCell ref="D339:K339"/>
    <mergeCell ref="L339:N339"/>
    <mergeCell ref="O339:P339"/>
    <mergeCell ref="D340:K340"/>
    <mergeCell ref="L340:N340"/>
    <mergeCell ref="O340:P340"/>
    <mergeCell ref="A341:B341"/>
    <mergeCell ref="D341:K341"/>
    <mergeCell ref="L341:N341"/>
    <mergeCell ref="O341:P341"/>
    <mergeCell ref="A342:B342"/>
    <mergeCell ref="D342:K342"/>
    <mergeCell ref="L342:N342"/>
    <mergeCell ref="O342:P342"/>
    <mergeCell ref="A343:B343"/>
    <mergeCell ref="D343:K343"/>
    <mergeCell ref="L343:N343"/>
    <mergeCell ref="O343:P343"/>
    <mergeCell ref="A344:B344"/>
    <mergeCell ref="D344:K344"/>
    <mergeCell ref="L344:N344"/>
    <mergeCell ref="O344:P344"/>
    <mergeCell ref="A345:B345"/>
    <mergeCell ref="D345:K345"/>
    <mergeCell ref="L345:N345"/>
    <mergeCell ref="O345:P345"/>
    <mergeCell ref="A346:B346"/>
    <mergeCell ref="D346:K346"/>
    <mergeCell ref="L346:N346"/>
    <mergeCell ref="O346:P346"/>
    <mergeCell ref="A349:C349"/>
    <mergeCell ref="D349:L349"/>
    <mergeCell ref="M349:O349"/>
  </mergeCells>
  <printOptions/>
  <pageMargins left="0.7" right="0.7" top="0.75" bottom="0.75" header="0.3" footer="0.3"/>
  <pageSetup fitToHeight="0" fitToWidth="1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04"/>
  <sheetViews>
    <sheetView zoomScalePageLayoutView="0" workbookViewId="0" topLeftCell="A67">
      <selection activeCell="H104" sqref="H104"/>
    </sheetView>
  </sheetViews>
  <sheetFormatPr defaultColWidth="7.00390625" defaultRowHeight="12.75"/>
  <cols>
    <col min="1" max="12" width="7.00390625" style="193" customWidth="1"/>
    <col min="13" max="14" width="0.71875" style="193" customWidth="1"/>
    <col min="15" max="16" width="7.00390625" style="193" customWidth="1"/>
    <col min="17" max="17" width="13.421875" style="193" customWidth="1"/>
    <col min="18" max="19" width="7.00390625" style="193" hidden="1" customWidth="1"/>
    <col min="20" max="20" width="14.140625" style="193" customWidth="1"/>
    <col min="21" max="21" width="0.13671875" style="193" hidden="1" customWidth="1"/>
    <col min="22" max="22" width="7.00390625" style="193" hidden="1" customWidth="1"/>
    <col min="23" max="23" width="14.421875" style="193" customWidth="1"/>
    <col min="24" max="24" width="0.9921875" style="193" hidden="1" customWidth="1"/>
    <col min="25" max="25" width="1.7109375" style="193" hidden="1" customWidth="1"/>
    <col min="26" max="16384" width="7.00390625" style="193" customWidth="1"/>
  </cols>
  <sheetData>
    <row r="1" ht="3.75" customHeight="1"/>
    <row r="2" ht="0.75" customHeight="1"/>
    <row r="3" spans="1:6" ht="3.75" customHeight="1">
      <c r="A3" s="257" t="s">
        <v>428</v>
      </c>
      <c r="B3" s="257"/>
      <c r="C3" s="257"/>
      <c r="D3" s="257"/>
      <c r="E3" s="257"/>
      <c r="F3" s="257"/>
    </row>
    <row r="4" spans="1:6" ht="14.25" customHeight="1">
      <c r="A4" s="257"/>
      <c r="B4" s="257"/>
      <c r="C4" s="257"/>
      <c r="D4" s="257"/>
      <c r="E4" s="257"/>
      <c r="F4" s="257"/>
    </row>
    <row r="5" ht="11.25" customHeight="1"/>
    <row r="6" spans="1:6" ht="19.5" customHeight="1">
      <c r="A6" s="257" t="s">
        <v>96</v>
      </c>
      <c r="B6" s="257"/>
      <c r="C6" s="257"/>
      <c r="D6" s="257"/>
      <c r="E6" s="257"/>
      <c r="F6" s="257"/>
    </row>
    <row r="7" spans="1:6" ht="16.5" customHeight="1">
      <c r="A7" s="257" t="s">
        <v>97</v>
      </c>
      <c r="B7" s="257"/>
      <c r="C7" s="257"/>
      <c r="D7" s="257"/>
      <c r="E7" s="257"/>
      <c r="F7" s="257"/>
    </row>
    <row r="8" spans="1:6" ht="17.25" customHeight="1">
      <c r="A8" s="257" t="s">
        <v>98</v>
      </c>
      <c r="B8" s="257"/>
      <c r="C8" s="257"/>
      <c r="D8" s="257"/>
      <c r="E8" s="257"/>
      <c r="F8" s="257"/>
    </row>
    <row r="9" ht="17.25" customHeight="1"/>
    <row r="10" spans="1:22" ht="29.25" customHeight="1">
      <c r="A10" s="258" t="s">
        <v>99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</row>
    <row r="11" spans="1:22" ht="21" customHeight="1">
      <c r="A11" s="259" t="s">
        <v>547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</row>
    <row r="12" ht="7.5" customHeight="1"/>
    <row r="13" spans="1:22" ht="17.25" customHeight="1">
      <c r="A13" s="257" t="s">
        <v>537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</row>
    <row r="14" ht="7.5" customHeight="1"/>
    <row r="15" ht="6" customHeight="1"/>
    <row r="16" spans="10:23" ht="17.25" customHeight="1">
      <c r="J16" s="280" t="s">
        <v>102</v>
      </c>
      <c r="K16" s="280"/>
      <c r="L16" s="280"/>
      <c r="M16" s="280"/>
      <c r="O16" s="281">
        <v>4102238.5</v>
      </c>
      <c r="P16" s="281"/>
      <c r="Q16" s="281"/>
      <c r="R16" s="281">
        <v>4225340</v>
      </c>
      <c r="S16" s="281"/>
      <c r="T16" s="281"/>
      <c r="U16" s="281">
        <v>4352100</v>
      </c>
      <c r="V16" s="281"/>
      <c r="W16" s="281"/>
    </row>
    <row r="17" ht="6.75" customHeight="1"/>
    <row r="18" spans="1:23" ht="16.5" customHeight="1">
      <c r="A18" s="178" t="s">
        <v>538</v>
      </c>
      <c r="D18" s="255" t="s">
        <v>429</v>
      </c>
      <c r="E18" s="255"/>
      <c r="F18" s="255"/>
      <c r="G18" s="255"/>
      <c r="H18" s="255"/>
      <c r="I18" s="255"/>
      <c r="J18" s="255"/>
      <c r="K18" s="255"/>
      <c r="L18" s="255"/>
      <c r="O18" s="250" t="s">
        <v>539</v>
      </c>
      <c r="P18" s="250"/>
      <c r="Q18" s="250"/>
      <c r="R18" s="250" t="s">
        <v>540</v>
      </c>
      <c r="S18" s="250"/>
      <c r="T18" s="250"/>
      <c r="U18" s="250" t="s">
        <v>540</v>
      </c>
      <c r="V18" s="250"/>
      <c r="W18" s="250"/>
    </row>
    <row r="19" spans="15:23" ht="18.75" customHeight="1">
      <c r="O19" s="282">
        <v>2021</v>
      </c>
      <c r="P19" s="282"/>
      <c r="Q19" s="282"/>
      <c r="R19" s="282">
        <v>2022</v>
      </c>
      <c r="S19" s="282"/>
      <c r="T19" s="282"/>
      <c r="U19" s="282">
        <v>2023</v>
      </c>
      <c r="V19" s="282"/>
      <c r="W19" s="282"/>
    </row>
    <row r="20" ht="3" customHeight="1"/>
    <row r="21" spans="1:23" ht="15.75" customHeight="1">
      <c r="A21" s="194"/>
      <c r="B21" s="194"/>
      <c r="C21" s="194"/>
      <c r="D21" s="283" t="s">
        <v>307</v>
      </c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194"/>
      <c r="R21" s="194"/>
      <c r="S21" s="194"/>
      <c r="T21" s="194"/>
      <c r="U21" s="194"/>
      <c r="V21" s="194"/>
      <c r="W21" s="194"/>
    </row>
    <row r="22" spans="1:23" ht="18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284">
        <v>5000</v>
      </c>
      <c r="P22" s="284"/>
      <c r="Q22" s="284"/>
      <c r="R22" s="284">
        <v>5170</v>
      </c>
      <c r="S22" s="284"/>
      <c r="T22" s="284"/>
      <c r="U22" s="284">
        <v>5340</v>
      </c>
      <c r="V22" s="284"/>
      <c r="W22" s="284"/>
    </row>
    <row r="23" spans="1:23" ht="15.75" customHeight="1">
      <c r="A23" s="285" t="s">
        <v>127</v>
      </c>
      <c r="B23" s="285"/>
      <c r="C23" s="177"/>
      <c r="D23" s="285" t="s">
        <v>308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177"/>
      <c r="R23" s="177"/>
      <c r="S23" s="177"/>
      <c r="T23" s="177"/>
      <c r="U23" s="177"/>
      <c r="V23" s="177"/>
      <c r="W23" s="177"/>
    </row>
    <row r="24" spans="1:23" ht="18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286">
        <v>5000</v>
      </c>
      <c r="P24" s="286"/>
      <c r="Q24" s="286"/>
      <c r="R24" s="286">
        <v>5170</v>
      </c>
      <c r="S24" s="286"/>
      <c r="T24" s="286"/>
      <c r="U24" s="286">
        <v>5340</v>
      </c>
      <c r="V24" s="286"/>
      <c r="W24" s="286"/>
    </row>
    <row r="25" spans="1:23" ht="15.75" customHeight="1">
      <c r="A25" s="194"/>
      <c r="B25" s="194"/>
      <c r="C25" s="194"/>
      <c r="D25" s="283" t="s">
        <v>311</v>
      </c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194"/>
      <c r="R25" s="194"/>
      <c r="S25" s="194"/>
      <c r="T25" s="194"/>
      <c r="U25" s="194"/>
      <c r="V25" s="194"/>
      <c r="W25" s="194"/>
    </row>
    <row r="26" spans="1:23" ht="18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284">
        <v>52100</v>
      </c>
      <c r="P26" s="284"/>
      <c r="Q26" s="284"/>
      <c r="R26" s="284">
        <v>53660</v>
      </c>
      <c r="S26" s="284"/>
      <c r="T26" s="284"/>
      <c r="U26" s="284">
        <v>55270</v>
      </c>
      <c r="V26" s="284"/>
      <c r="W26" s="284"/>
    </row>
    <row r="27" spans="1:23" ht="15.75" customHeight="1">
      <c r="A27" s="285" t="s">
        <v>127</v>
      </c>
      <c r="B27" s="285"/>
      <c r="C27" s="177"/>
      <c r="D27" s="285" t="s">
        <v>542</v>
      </c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177"/>
      <c r="R27" s="177"/>
      <c r="S27" s="177"/>
      <c r="T27" s="177"/>
      <c r="U27" s="177"/>
      <c r="V27" s="177"/>
      <c r="W27" s="177"/>
    </row>
    <row r="28" spans="1:23" ht="18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286">
        <v>52100</v>
      </c>
      <c r="P28" s="286"/>
      <c r="Q28" s="286"/>
      <c r="R28" s="286">
        <v>53660</v>
      </c>
      <c r="S28" s="286"/>
      <c r="T28" s="286"/>
      <c r="U28" s="286">
        <v>55270</v>
      </c>
      <c r="V28" s="286"/>
      <c r="W28" s="286"/>
    </row>
    <row r="29" spans="1:23" ht="15.75" customHeight="1">
      <c r="A29" s="194"/>
      <c r="B29" s="194"/>
      <c r="C29" s="194"/>
      <c r="D29" s="283" t="s">
        <v>126</v>
      </c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194"/>
      <c r="R29" s="194"/>
      <c r="S29" s="194"/>
      <c r="T29" s="194"/>
      <c r="U29" s="194"/>
      <c r="V29" s="194"/>
      <c r="W29" s="194"/>
    </row>
    <row r="30" spans="1:23" ht="18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84">
        <v>4038638.5</v>
      </c>
      <c r="P30" s="284"/>
      <c r="Q30" s="284"/>
      <c r="R30" s="284">
        <v>4159810</v>
      </c>
      <c r="S30" s="284"/>
      <c r="T30" s="284"/>
      <c r="U30" s="284">
        <v>4284580</v>
      </c>
      <c r="V30" s="284"/>
      <c r="W30" s="284"/>
    </row>
    <row r="31" spans="1:23" ht="15.75" customHeight="1">
      <c r="A31" s="285" t="s">
        <v>127</v>
      </c>
      <c r="B31" s="285"/>
      <c r="C31" s="177"/>
      <c r="D31" s="285" t="s">
        <v>418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177"/>
      <c r="R31" s="177"/>
      <c r="S31" s="177"/>
      <c r="T31" s="177"/>
      <c r="U31" s="177"/>
      <c r="V31" s="177"/>
      <c r="W31" s="177"/>
    </row>
    <row r="32" spans="1:23" ht="18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286">
        <v>2908.5</v>
      </c>
      <c r="P32" s="286"/>
      <c r="Q32" s="286"/>
      <c r="R32" s="286">
        <v>2980</v>
      </c>
      <c r="S32" s="286"/>
      <c r="T32" s="286"/>
      <c r="U32" s="286">
        <v>3070</v>
      </c>
      <c r="V32" s="286"/>
      <c r="W32" s="286"/>
    </row>
    <row r="33" spans="1:23" ht="15.75" customHeight="1">
      <c r="A33" s="285" t="s">
        <v>127</v>
      </c>
      <c r="B33" s="285"/>
      <c r="C33" s="177"/>
      <c r="D33" s="285" t="s">
        <v>543</v>
      </c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177"/>
      <c r="R33" s="177"/>
      <c r="S33" s="177"/>
      <c r="T33" s="177"/>
      <c r="U33" s="177"/>
      <c r="V33" s="177"/>
      <c r="W33" s="177"/>
    </row>
    <row r="34" spans="1:23" ht="18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286">
        <v>3636385</v>
      </c>
      <c r="P34" s="286"/>
      <c r="Q34" s="286"/>
      <c r="R34" s="286">
        <v>3745480</v>
      </c>
      <c r="S34" s="286"/>
      <c r="T34" s="286"/>
      <c r="U34" s="286">
        <v>3857830</v>
      </c>
      <c r="V34" s="286"/>
      <c r="W34" s="286"/>
    </row>
    <row r="35" spans="1:23" ht="15.75" customHeight="1">
      <c r="A35" s="285" t="s">
        <v>127</v>
      </c>
      <c r="B35" s="285"/>
      <c r="C35" s="177"/>
      <c r="D35" s="285" t="s">
        <v>319</v>
      </c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177"/>
      <c r="R35" s="177"/>
      <c r="S35" s="177"/>
      <c r="T35" s="177"/>
      <c r="U35" s="177"/>
      <c r="V35" s="177"/>
      <c r="W35" s="177"/>
    </row>
    <row r="36" spans="1:23" ht="18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286">
        <v>307200</v>
      </c>
      <c r="P36" s="286"/>
      <c r="Q36" s="286"/>
      <c r="R36" s="286">
        <v>316430</v>
      </c>
      <c r="S36" s="286"/>
      <c r="T36" s="286"/>
      <c r="U36" s="286">
        <v>325910</v>
      </c>
      <c r="V36" s="286"/>
      <c r="W36" s="286"/>
    </row>
    <row r="37" spans="1:23" ht="15.75" customHeight="1">
      <c r="A37" s="285" t="s">
        <v>127</v>
      </c>
      <c r="B37" s="285"/>
      <c r="C37" s="177"/>
      <c r="D37" s="285" t="s">
        <v>419</v>
      </c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177"/>
      <c r="R37" s="177"/>
      <c r="S37" s="177"/>
      <c r="T37" s="177"/>
      <c r="U37" s="177"/>
      <c r="V37" s="177"/>
      <c r="W37" s="177"/>
    </row>
    <row r="38" spans="1:23" ht="18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286">
        <v>92145</v>
      </c>
      <c r="P38" s="286"/>
      <c r="Q38" s="286"/>
      <c r="R38" s="286">
        <v>94920</v>
      </c>
      <c r="S38" s="286"/>
      <c r="T38" s="286"/>
      <c r="U38" s="286">
        <v>97770</v>
      </c>
      <c r="V38" s="286"/>
      <c r="W38" s="286"/>
    </row>
    <row r="39" spans="1:23" ht="15.75" customHeight="1">
      <c r="A39" s="194"/>
      <c r="B39" s="194"/>
      <c r="C39" s="194"/>
      <c r="D39" s="283" t="s">
        <v>332</v>
      </c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194"/>
      <c r="R39" s="194"/>
      <c r="S39" s="194"/>
      <c r="T39" s="194"/>
      <c r="U39" s="194"/>
      <c r="V39" s="194"/>
      <c r="W39" s="194"/>
    </row>
    <row r="40" spans="1:23" ht="18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84">
        <v>6000</v>
      </c>
      <c r="P40" s="284"/>
      <c r="Q40" s="284"/>
      <c r="R40" s="284">
        <v>6180</v>
      </c>
      <c r="S40" s="284"/>
      <c r="T40" s="284"/>
      <c r="U40" s="284">
        <v>6370</v>
      </c>
      <c r="V40" s="284"/>
      <c r="W40" s="284"/>
    </row>
    <row r="41" spans="1:23" ht="15.75" customHeight="1">
      <c r="A41" s="285" t="s">
        <v>127</v>
      </c>
      <c r="B41" s="285"/>
      <c r="C41" s="177"/>
      <c r="D41" s="285" t="s">
        <v>333</v>
      </c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177"/>
      <c r="R41" s="177"/>
      <c r="S41" s="177"/>
      <c r="T41" s="177"/>
      <c r="U41" s="177"/>
      <c r="V41" s="177"/>
      <c r="W41" s="177"/>
    </row>
    <row r="42" spans="1:23" ht="18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286">
        <v>6000</v>
      </c>
      <c r="P42" s="286"/>
      <c r="Q42" s="286"/>
      <c r="R42" s="286">
        <v>6180</v>
      </c>
      <c r="S42" s="286"/>
      <c r="T42" s="286"/>
      <c r="U42" s="286">
        <v>6370</v>
      </c>
      <c r="V42" s="286"/>
      <c r="W42" s="286"/>
    </row>
    <row r="43" spans="1:23" ht="15.75" customHeight="1">
      <c r="A43" s="194"/>
      <c r="B43" s="194"/>
      <c r="C43" s="194"/>
      <c r="D43" s="283" t="s">
        <v>545</v>
      </c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194"/>
      <c r="R43" s="194"/>
      <c r="S43" s="194"/>
      <c r="T43" s="194"/>
      <c r="U43" s="194"/>
      <c r="V43" s="194"/>
      <c r="W43" s="194"/>
    </row>
    <row r="44" spans="1:23" ht="18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284">
        <v>500</v>
      </c>
      <c r="P44" s="284"/>
      <c r="Q44" s="284"/>
      <c r="R44" s="284">
        <v>520</v>
      </c>
      <c r="S44" s="284"/>
      <c r="T44" s="284"/>
      <c r="U44" s="284">
        <v>540</v>
      </c>
      <c r="V44" s="284"/>
      <c r="W44" s="284"/>
    </row>
    <row r="45" spans="1:23" ht="15.75" customHeight="1">
      <c r="A45" s="285" t="s">
        <v>127</v>
      </c>
      <c r="B45" s="285"/>
      <c r="C45" s="177"/>
      <c r="D45" s="285" t="s">
        <v>546</v>
      </c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177"/>
      <c r="R45" s="177"/>
      <c r="S45" s="177"/>
      <c r="T45" s="177"/>
      <c r="U45" s="177"/>
      <c r="V45" s="177"/>
      <c r="W45" s="177"/>
    </row>
    <row r="46" spans="1:23" ht="18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286">
        <v>500</v>
      </c>
      <c r="P46" s="286"/>
      <c r="Q46" s="286"/>
      <c r="R46" s="286">
        <v>520</v>
      </c>
      <c r="S46" s="286"/>
      <c r="T46" s="286"/>
      <c r="U46" s="286">
        <v>540</v>
      </c>
      <c r="V46" s="286"/>
      <c r="W46" s="286"/>
    </row>
    <row r="47" ht="3" customHeight="1"/>
    <row r="48" spans="1:24" s="195" customFormat="1" ht="15.75" customHeight="1">
      <c r="A48" s="289" t="s">
        <v>116</v>
      </c>
      <c r="B48" s="289"/>
      <c r="D48" s="289" t="s">
        <v>117</v>
      </c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>
        <v>4102238.5</v>
      </c>
      <c r="Q48" s="290"/>
      <c r="R48" s="290"/>
      <c r="S48" s="291">
        <v>4225340</v>
      </c>
      <c r="T48" s="291"/>
      <c r="U48" s="291"/>
      <c r="V48" s="291">
        <v>4352100</v>
      </c>
      <c r="W48" s="291"/>
      <c r="X48" s="291"/>
    </row>
    <row r="49" spans="1:24" s="196" customFormat="1" ht="17.25" customHeight="1">
      <c r="A49" s="241" t="s">
        <v>430</v>
      </c>
      <c r="B49" s="241"/>
      <c r="D49" s="241" t="s">
        <v>431</v>
      </c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87">
        <v>4102238.5</v>
      </c>
      <c r="Q49" s="287"/>
      <c r="R49" s="287"/>
      <c r="S49" s="242">
        <v>4225340</v>
      </c>
      <c r="T49" s="242"/>
      <c r="U49" s="242"/>
      <c r="V49" s="242">
        <v>4352100</v>
      </c>
      <c r="W49" s="242"/>
      <c r="X49" s="242"/>
    </row>
    <row r="50" spans="1:24" s="197" customFormat="1" ht="17.25" customHeight="1">
      <c r="A50" s="244" t="s">
        <v>476</v>
      </c>
      <c r="B50" s="244"/>
      <c r="D50" s="244" t="s">
        <v>477</v>
      </c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88">
        <v>4038638.5</v>
      </c>
      <c r="Q50" s="288"/>
      <c r="R50" s="288"/>
      <c r="S50" s="245">
        <v>4159810</v>
      </c>
      <c r="T50" s="245"/>
      <c r="U50" s="245"/>
      <c r="V50" s="245">
        <v>4284580</v>
      </c>
      <c r="W50" s="245"/>
      <c r="X50" s="245"/>
    </row>
    <row r="51" spans="1:24" ht="17.25" customHeight="1">
      <c r="A51" s="237" t="s">
        <v>484</v>
      </c>
      <c r="B51" s="237"/>
      <c r="D51" s="237" t="s">
        <v>485</v>
      </c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92">
        <v>7200</v>
      </c>
      <c r="Q51" s="292"/>
      <c r="R51" s="292"/>
      <c r="S51" s="238">
        <v>7420</v>
      </c>
      <c r="T51" s="238"/>
      <c r="U51" s="238"/>
      <c r="V51" s="238">
        <v>7640</v>
      </c>
      <c r="W51" s="238"/>
      <c r="X51" s="238"/>
    </row>
    <row r="52" spans="1:24" ht="14.25" customHeight="1">
      <c r="A52" s="237" t="s">
        <v>486</v>
      </c>
      <c r="B52" s="237"/>
      <c r="D52" s="237" t="s">
        <v>487</v>
      </c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8">
        <v>7200</v>
      </c>
      <c r="Q52" s="238"/>
      <c r="R52" s="238"/>
      <c r="S52" s="238">
        <v>7420</v>
      </c>
      <c r="T52" s="238"/>
      <c r="U52" s="238"/>
      <c r="V52" s="238">
        <v>7640</v>
      </c>
      <c r="W52" s="238"/>
      <c r="X52" s="238"/>
    </row>
    <row r="53" spans="1:24" ht="14.25" customHeight="1">
      <c r="A53" s="237" t="s">
        <v>488</v>
      </c>
      <c r="B53" s="237"/>
      <c r="D53" s="237" t="s">
        <v>489</v>
      </c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8">
        <v>7200</v>
      </c>
      <c r="Q53" s="238"/>
      <c r="R53" s="238"/>
      <c r="S53" s="238">
        <v>7420</v>
      </c>
      <c r="T53" s="238"/>
      <c r="U53" s="238"/>
      <c r="V53" s="238">
        <v>7640</v>
      </c>
      <c r="W53" s="238"/>
      <c r="X53" s="238"/>
    </row>
    <row r="54" spans="1:24" ht="14.25" customHeight="1">
      <c r="A54" s="237" t="s">
        <v>490</v>
      </c>
      <c r="B54" s="237"/>
      <c r="D54" s="237" t="s">
        <v>489</v>
      </c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8">
        <v>7200</v>
      </c>
      <c r="Q54" s="238"/>
      <c r="R54" s="238"/>
      <c r="S54" s="238">
        <v>7420</v>
      </c>
      <c r="T54" s="238"/>
      <c r="U54" s="238"/>
      <c r="V54" s="238">
        <v>7640</v>
      </c>
      <c r="W54" s="238"/>
      <c r="X54" s="238"/>
    </row>
    <row r="55" spans="1:24" ht="17.25" customHeight="1">
      <c r="A55" s="237" t="s">
        <v>491</v>
      </c>
      <c r="B55" s="237"/>
      <c r="D55" s="237" t="s">
        <v>492</v>
      </c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92">
        <v>3936385</v>
      </c>
      <c r="Q55" s="292"/>
      <c r="R55" s="292"/>
      <c r="S55" s="238">
        <v>4054490</v>
      </c>
      <c r="T55" s="238"/>
      <c r="U55" s="238"/>
      <c r="V55" s="238">
        <v>4176100</v>
      </c>
      <c r="W55" s="238"/>
      <c r="X55" s="238"/>
    </row>
    <row r="56" spans="1:24" ht="14.25" customHeight="1">
      <c r="A56" s="237" t="s">
        <v>494</v>
      </c>
      <c r="B56" s="237"/>
      <c r="D56" s="237" t="s">
        <v>495</v>
      </c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8">
        <v>3836385</v>
      </c>
      <c r="Q56" s="238"/>
      <c r="R56" s="238"/>
      <c r="S56" s="238">
        <v>3951490</v>
      </c>
      <c r="T56" s="238"/>
      <c r="U56" s="238"/>
      <c r="V56" s="238">
        <v>4070010</v>
      </c>
      <c r="W56" s="238"/>
      <c r="X56" s="238"/>
    </row>
    <row r="57" spans="1:25" ht="14.25" customHeight="1">
      <c r="A57" s="237" t="s">
        <v>523</v>
      </c>
      <c r="B57" s="237"/>
      <c r="C57" s="293" t="s">
        <v>548</v>
      </c>
      <c r="D57" s="293"/>
      <c r="E57" s="237" t="s">
        <v>524</v>
      </c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8">
        <v>3636385</v>
      </c>
      <c r="R57" s="238"/>
      <c r="S57" s="238"/>
      <c r="T57" s="238">
        <v>3745480</v>
      </c>
      <c r="U57" s="238"/>
      <c r="V57" s="238"/>
      <c r="W57" s="238">
        <v>3857830</v>
      </c>
      <c r="X57" s="238"/>
      <c r="Y57" s="238"/>
    </row>
    <row r="58" spans="4:15" ht="14.25" customHeight="1">
      <c r="D58" s="240" t="s">
        <v>525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</row>
    <row r="59" spans="1:24" ht="14.25" customHeight="1">
      <c r="A59" s="237" t="s">
        <v>497</v>
      </c>
      <c r="B59" s="237"/>
      <c r="D59" s="237" t="s">
        <v>498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8">
        <v>200000</v>
      </c>
      <c r="Q59" s="238"/>
      <c r="R59" s="238"/>
      <c r="S59" s="238">
        <v>206010</v>
      </c>
      <c r="T59" s="238"/>
      <c r="U59" s="238"/>
      <c r="V59" s="238">
        <v>212180</v>
      </c>
      <c r="W59" s="238"/>
      <c r="X59" s="238"/>
    </row>
    <row r="60" spans="1:24" ht="14.25" customHeight="1">
      <c r="A60" s="237" t="s">
        <v>499</v>
      </c>
      <c r="B60" s="237"/>
      <c r="D60" s="237" t="s">
        <v>500</v>
      </c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8">
        <v>100000</v>
      </c>
      <c r="Q60" s="238"/>
      <c r="R60" s="238"/>
      <c r="S60" s="238">
        <v>103000</v>
      </c>
      <c r="T60" s="238"/>
      <c r="U60" s="238"/>
      <c r="V60" s="238">
        <v>106090</v>
      </c>
      <c r="W60" s="238"/>
      <c r="X60" s="238"/>
    </row>
    <row r="61" spans="1:24" ht="14.25" customHeight="1">
      <c r="A61" s="237" t="s">
        <v>502</v>
      </c>
      <c r="B61" s="237"/>
      <c r="D61" s="237" t="s">
        <v>503</v>
      </c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8">
        <v>2000</v>
      </c>
      <c r="Q61" s="238"/>
      <c r="R61" s="238"/>
      <c r="S61" s="238">
        <v>2060</v>
      </c>
      <c r="T61" s="238"/>
      <c r="U61" s="238"/>
      <c r="V61" s="238">
        <v>2120</v>
      </c>
      <c r="W61" s="238"/>
      <c r="X61" s="238"/>
    </row>
    <row r="62" spans="1:24" ht="14.25" customHeight="1">
      <c r="A62" s="237" t="s">
        <v>504</v>
      </c>
      <c r="B62" s="237"/>
      <c r="D62" s="237" t="s">
        <v>505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8">
        <v>98000</v>
      </c>
      <c r="Q62" s="238"/>
      <c r="R62" s="238"/>
      <c r="S62" s="238">
        <v>100940</v>
      </c>
      <c r="T62" s="238"/>
      <c r="U62" s="238"/>
      <c r="V62" s="238">
        <v>103970</v>
      </c>
      <c r="W62" s="238"/>
      <c r="X62" s="238"/>
    </row>
    <row r="63" spans="1:24" ht="14.25" customHeight="1">
      <c r="A63" s="237" t="s">
        <v>507</v>
      </c>
      <c r="B63" s="237"/>
      <c r="D63" s="237" t="s">
        <v>505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8">
        <v>98000</v>
      </c>
      <c r="Q63" s="238"/>
      <c r="R63" s="238"/>
      <c r="S63" s="238">
        <v>100940</v>
      </c>
      <c r="T63" s="238"/>
      <c r="U63" s="238"/>
      <c r="V63" s="238">
        <v>103970</v>
      </c>
      <c r="W63" s="238"/>
      <c r="X63" s="238"/>
    </row>
    <row r="64" spans="1:24" ht="17.25" customHeight="1">
      <c r="A64" s="237" t="s">
        <v>478</v>
      </c>
      <c r="B64" s="237"/>
      <c r="D64" s="237" t="s">
        <v>479</v>
      </c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92">
        <v>95053.5</v>
      </c>
      <c r="Q64" s="292"/>
      <c r="R64" s="292"/>
      <c r="S64" s="238">
        <v>97900</v>
      </c>
      <c r="T64" s="238"/>
      <c r="U64" s="238"/>
      <c r="V64" s="238">
        <v>100840</v>
      </c>
      <c r="W64" s="238"/>
      <c r="X64" s="238"/>
    </row>
    <row r="65" spans="1:24" ht="14.25" customHeight="1">
      <c r="A65" s="237" t="s">
        <v>480</v>
      </c>
      <c r="B65" s="237"/>
      <c r="D65" s="237" t="s">
        <v>481</v>
      </c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8">
        <v>2908.5</v>
      </c>
      <c r="Q65" s="238"/>
      <c r="R65" s="238"/>
      <c r="S65" s="238">
        <v>2980</v>
      </c>
      <c r="T65" s="238"/>
      <c r="U65" s="238"/>
      <c r="V65" s="238">
        <v>3070</v>
      </c>
      <c r="W65" s="238"/>
      <c r="X65" s="238"/>
    </row>
    <row r="66" spans="1:24" ht="14.25" customHeight="1">
      <c r="A66" s="237" t="s">
        <v>482</v>
      </c>
      <c r="B66" s="237"/>
      <c r="D66" s="237" t="s">
        <v>481</v>
      </c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8">
        <v>2908.5</v>
      </c>
      <c r="Q66" s="238"/>
      <c r="R66" s="238"/>
      <c r="S66" s="238">
        <v>2980</v>
      </c>
      <c r="T66" s="238"/>
      <c r="U66" s="238"/>
      <c r="V66" s="238">
        <v>3070</v>
      </c>
      <c r="W66" s="238"/>
      <c r="X66" s="238"/>
    </row>
    <row r="67" spans="1:24" ht="14.25" customHeight="1">
      <c r="A67" s="237" t="s">
        <v>509</v>
      </c>
      <c r="B67" s="237"/>
      <c r="D67" s="237" t="s">
        <v>510</v>
      </c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8">
        <v>92145</v>
      </c>
      <c r="Q67" s="238"/>
      <c r="R67" s="238"/>
      <c r="S67" s="238">
        <v>94920</v>
      </c>
      <c r="T67" s="238"/>
      <c r="U67" s="238"/>
      <c r="V67" s="238">
        <v>97770</v>
      </c>
      <c r="W67" s="238"/>
      <c r="X67" s="238"/>
    </row>
    <row r="68" spans="1:24" ht="14.25" customHeight="1">
      <c r="A68" s="237" t="s">
        <v>511</v>
      </c>
      <c r="B68" s="237"/>
      <c r="D68" s="237" t="s">
        <v>510</v>
      </c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8">
        <v>92145</v>
      </c>
      <c r="Q68" s="238"/>
      <c r="R68" s="238"/>
      <c r="S68" s="238">
        <v>94920</v>
      </c>
      <c r="T68" s="238"/>
      <c r="U68" s="238"/>
      <c r="V68" s="238">
        <v>97770</v>
      </c>
      <c r="W68" s="238"/>
      <c r="X68" s="238"/>
    </row>
    <row r="69" spans="1:24" s="197" customFormat="1" ht="17.25" customHeight="1">
      <c r="A69" s="244" t="s">
        <v>432</v>
      </c>
      <c r="B69" s="244"/>
      <c r="D69" s="244" t="s">
        <v>433</v>
      </c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88">
        <v>10</v>
      </c>
      <c r="Q69" s="288"/>
      <c r="R69" s="288"/>
      <c r="S69" s="245">
        <v>10</v>
      </c>
      <c r="T69" s="245"/>
      <c r="U69" s="245"/>
      <c r="V69" s="245">
        <v>10</v>
      </c>
      <c r="W69" s="245"/>
      <c r="X69" s="245"/>
    </row>
    <row r="70" spans="1:24" s="177" customFormat="1" ht="17.25" customHeight="1">
      <c r="A70" s="237" t="s">
        <v>434</v>
      </c>
      <c r="B70" s="237"/>
      <c r="D70" s="237" t="s">
        <v>435</v>
      </c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92">
        <v>10</v>
      </c>
      <c r="Q70" s="292"/>
      <c r="R70" s="292"/>
      <c r="S70" s="238">
        <v>10</v>
      </c>
      <c r="T70" s="238"/>
      <c r="U70" s="238"/>
      <c r="V70" s="238">
        <v>10</v>
      </c>
      <c r="W70" s="238"/>
      <c r="X70" s="238"/>
    </row>
    <row r="71" spans="1:24" s="177" customFormat="1" ht="14.25" customHeight="1">
      <c r="A71" s="237" t="s">
        <v>436</v>
      </c>
      <c r="B71" s="237"/>
      <c r="D71" s="237" t="s">
        <v>437</v>
      </c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8">
        <v>10</v>
      </c>
      <c r="Q71" s="238"/>
      <c r="R71" s="238"/>
      <c r="S71" s="238">
        <v>10</v>
      </c>
      <c r="T71" s="238"/>
      <c r="U71" s="238"/>
      <c r="V71" s="238">
        <v>10</v>
      </c>
      <c r="W71" s="238"/>
      <c r="X71" s="238"/>
    </row>
    <row r="72" spans="1:24" s="177" customFormat="1" ht="14.25" customHeight="1">
      <c r="A72" s="237" t="s">
        <v>438</v>
      </c>
      <c r="B72" s="237"/>
      <c r="D72" s="237" t="s">
        <v>439</v>
      </c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8">
        <v>10</v>
      </c>
      <c r="Q72" s="238"/>
      <c r="R72" s="238"/>
      <c r="S72" s="238">
        <v>10</v>
      </c>
      <c r="T72" s="238"/>
      <c r="U72" s="238"/>
      <c r="V72" s="238">
        <v>10</v>
      </c>
      <c r="W72" s="238"/>
      <c r="X72" s="238"/>
    </row>
    <row r="73" spans="1:24" s="177" customFormat="1" ht="14.25" customHeight="1">
      <c r="A73" s="237" t="s">
        <v>440</v>
      </c>
      <c r="B73" s="237"/>
      <c r="D73" s="237" t="s">
        <v>441</v>
      </c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8">
        <v>10</v>
      </c>
      <c r="Q73" s="238"/>
      <c r="R73" s="238"/>
      <c r="S73" s="238">
        <v>10</v>
      </c>
      <c r="T73" s="238"/>
      <c r="U73" s="238"/>
      <c r="V73" s="238">
        <v>10</v>
      </c>
      <c r="W73" s="238"/>
      <c r="X73" s="238"/>
    </row>
    <row r="74" spans="1:24" s="197" customFormat="1" ht="14.25" customHeight="1">
      <c r="A74" s="244" t="s">
        <v>454</v>
      </c>
      <c r="B74" s="244"/>
      <c r="D74" s="244" t="s">
        <v>455</v>
      </c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88">
        <v>52600</v>
      </c>
      <c r="Q74" s="288"/>
      <c r="R74" s="288"/>
      <c r="S74" s="245">
        <v>54180</v>
      </c>
      <c r="T74" s="245"/>
      <c r="U74" s="245"/>
      <c r="V74" s="245">
        <v>55810</v>
      </c>
      <c r="W74" s="245"/>
      <c r="X74" s="245"/>
    </row>
    <row r="75" spans="4:15" s="197" customFormat="1" ht="14.25" customHeight="1"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</row>
    <row r="76" spans="1:24" s="177" customFormat="1" ht="17.25" customHeight="1">
      <c r="A76" s="237" t="s">
        <v>456</v>
      </c>
      <c r="B76" s="237"/>
      <c r="D76" s="237" t="s">
        <v>457</v>
      </c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92">
        <v>52600</v>
      </c>
      <c r="Q76" s="292"/>
      <c r="R76" s="292"/>
      <c r="S76" s="238">
        <v>54180</v>
      </c>
      <c r="T76" s="238"/>
      <c r="U76" s="238"/>
      <c r="V76" s="238">
        <v>55810</v>
      </c>
      <c r="W76" s="238"/>
      <c r="X76" s="238"/>
    </row>
    <row r="77" spans="1:24" s="177" customFormat="1" ht="14.25" customHeight="1">
      <c r="A77" s="237" t="s">
        <v>458</v>
      </c>
      <c r="B77" s="237"/>
      <c r="D77" s="237" t="s">
        <v>459</v>
      </c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8">
        <v>52600</v>
      </c>
      <c r="Q77" s="238"/>
      <c r="R77" s="238"/>
      <c r="S77" s="238">
        <v>54180</v>
      </c>
      <c r="T77" s="238"/>
      <c r="U77" s="238"/>
      <c r="V77" s="238">
        <v>55810</v>
      </c>
      <c r="W77" s="238"/>
      <c r="X77" s="238"/>
    </row>
    <row r="78" spans="1:24" s="177" customFormat="1" ht="14.25" customHeight="1">
      <c r="A78" s="237" t="s">
        <v>460</v>
      </c>
      <c r="B78" s="237"/>
      <c r="D78" s="237" t="s">
        <v>461</v>
      </c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8">
        <v>8000</v>
      </c>
      <c r="Q78" s="238"/>
      <c r="R78" s="238"/>
      <c r="S78" s="238">
        <v>8240</v>
      </c>
      <c r="T78" s="238"/>
      <c r="U78" s="238"/>
      <c r="V78" s="238">
        <v>8490</v>
      </c>
      <c r="W78" s="238"/>
      <c r="X78" s="238"/>
    </row>
    <row r="79" spans="1:24" s="177" customFormat="1" ht="14.25" customHeight="1">
      <c r="A79" s="237" t="s">
        <v>462</v>
      </c>
      <c r="B79" s="237"/>
      <c r="D79" s="237" t="s">
        <v>461</v>
      </c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8">
        <v>8000</v>
      </c>
      <c r="Q79" s="238"/>
      <c r="R79" s="238"/>
      <c r="S79" s="238">
        <v>8240</v>
      </c>
      <c r="T79" s="238"/>
      <c r="U79" s="238"/>
      <c r="V79" s="238">
        <v>8490</v>
      </c>
      <c r="W79" s="238"/>
      <c r="X79" s="238"/>
    </row>
    <row r="80" spans="1:24" s="177" customFormat="1" ht="14.25" customHeight="1">
      <c r="A80" s="237" t="s">
        <v>519</v>
      </c>
      <c r="B80" s="237"/>
      <c r="D80" s="237" t="s">
        <v>520</v>
      </c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8">
        <v>500</v>
      </c>
      <c r="Q80" s="238"/>
      <c r="R80" s="238"/>
      <c r="S80" s="238">
        <v>520</v>
      </c>
      <c r="T80" s="238"/>
      <c r="U80" s="238"/>
      <c r="V80" s="238">
        <v>540</v>
      </c>
      <c r="W80" s="238"/>
      <c r="X80" s="238"/>
    </row>
    <row r="81" spans="1:24" s="177" customFormat="1" ht="14.25" customHeight="1">
      <c r="A81" s="237" t="s">
        <v>521</v>
      </c>
      <c r="B81" s="237"/>
      <c r="D81" s="237" t="s">
        <v>520</v>
      </c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8">
        <v>500</v>
      </c>
      <c r="Q81" s="238"/>
      <c r="R81" s="238"/>
      <c r="S81" s="238">
        <v>520</v>
      </c>
      <c r="T81" s="238"/>
      <c r="U81" s="238"/>
      <c r="V81" s="238">
        <v>540</v>
      </c>
      <c r="W81" s="238"/>
      <c r="X81" s="238"/>
    </row>
    <row r="82" spans="1:24" s="177" customFormat="1" ht="14.25" customHeight="1">
      <c r="A82" s="237" t="s">
        <v>463</v>
      </c>
      <c r="B82" s="237"/>
      <c r="D82" s="237" t="s">
        <v>464</v>
      </c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8">
        <v>17700</v>
      </c>
      <c r="Q82" s="238"/>
      <c r="R82" s="238"/>
      <c r="S82" s="238">
        <v>18230</v>
      </c>
      <c r="T82" s="238"/>
      <c r="U82" s="238"/>
      <c r="V82" s="238">
        <v>19090</v>
      </c>
      <c r="W82" s="238"/>
      <c r="X82" s="238"/>
    </row>
    <row r="83" spans="1:24" s="177" customFormat="1" ht="14.25" customHeight="1">
      <c r="A83" s="237" t="s">
        <v>465</v>
      </c>
      <c r="B83" s="237"/>
      <c r="D83" s="237" t="s">
        <v>466</v>
      </c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8">
        <v>700</v>
      </c>
      <c r="Q83" s="238"/>
      <c r="R83" s="238"/>
      <c r="S83" s="238">
        <v>720</v>
      </c>
      <c r="T83" s="238"/>
      <c r="U83" s="238"/>
      <c r="V83" s="238">
        <v>740</v>
      </c>
      <c r="W83" s="238"/>
      <c r="X83" s="238"/>
    </row>
    <row r="84" spans="1:24" s="177" customFormat="1" ht="14.25" customHeight="1">
      <c r="A84" s="237" t="s">
        <v>467</v>
      </c>
      <c r="B84" s="237"/>
      <c r="D84" s="237" t="s">
        <v>468</v>
      </c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8">
        <v>17000</v>
      </c>
      <c r="Q84" s="238"/>
      <c r="R84" s="238"/>
      <c r="S84" s="238">
        <v>17510</v>
      </c>
      <c r="T84" s="238"/>
      <c r="U84" s="238"/>
      <c r="V84" s="238">
        <v>18350</v>
      </c>
      <c r="W84" s="238"/>
      <c r="X84" s="238"/>
    </row>
    <row r="85" spans="1:24" s="177" customFormat="1" ht="14.25" customHeight="1">
      <c r="A85" s="237" t="s">
        <v>470</v>
      </c>
      <c r="B85" s="237"/>
      <c r="D85" s="237" t="s">
        <v>471</v>
      </c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8">
        <v>26400</v>
      </c>
      <c r="Q85" s="238"/>
      <c r="R85" s="238"/>
      <c r="S85" s="238">
        <v>27190</v>
      </c>
      <c r="T85" s="238"/>
      <c r="U85" s="238"/>
      <c r="V85" s="238">
        <v>27690</v>
      </c>
      <c r="W85" s="238"/>
      <c r="X85" s="238"/>
    </row>
    <row r="86" spans="1:24" s="177" customFormat="1" ht="14.25" customHeight="1">
      <c r="A86" s="237" t="s">
        <v>473</v>
      </c>
      <c r="B86" s="237"/>
      <c r="D86" s="237" t="s">
        <v>474</v>
      </c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8">
        <v>26400</v>
      </c>
      <c r="Q86" s="238"/>
      <c r="R86" s="238"/>
      <c r="S86" s="238">
        <v>27190</v>
      </c>
      <c r="T86" s="238"/>
      <c r="U86" s="238"/>
      <c r="V86" s="238">
        <v>27690</v>
      </c>
      <c r="W86" s="238"/>
      <c r="X86" s="238"/>
    </row>
    <row r="87" spans="1:24" s="197" customFormat="1" ht="17.25" customHeight="1">
      <c r="A87" s="244" t="s">
        <v>442</v>
      </c>
      <c r="B87" s="244"/>
      <c r="D87" s="244" t="s">
        <v>443</v>
      </c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88">
        <v>10990</v>
      </c>
      <c r="Q87" s="288"/>
      <c r="R87" s="288"/>
      <c r="S87" s="245">
        <v>11340</v>
      </c>
      <c r="T87" s="245"/>
      <c r="U87" s="245"/>
      <c r="V87" s="245">
        <v>11700</v>
      </c>
      <c r="W87" s="245"/>
      <c r="X87" s="245"/>
    </row>
    <row r="88" spans="1:24" s="177" customFormat="1" ht="17.25" customHeight="1">
      <c r="A88" s="237" t="s">
        <v>444</v>
      </c>
      <c r="B88" s="237"/>
      <c r="D88" s="237" t="s">
        <v>445</v>
      </c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92">
        <v>4990</v>
      </c>
      <c r="Q88" s="292"/>
      <c r="R88" s="292"/>
      <c r="S88" s="238">
        <v>5160</v>
      </c>
      <c r="T88" s="238"/>
      <c r="U88" s="238"/>
      <c r="V88" s="238">
        <v>5330</v>
      </c>
      <c r="W88" s="238"/>
      <c r="X88" s="238"/>
    </row>
    <row r="89" spans="1:24" s="177" customFormat="1" ht="14.25" customHeight="1">
      <c r="A89" s="237" t="s">
        <v>446</v>
      </c>
      <c r="B89" s="237"/>
      <c r="D89" s="237" t="s">
        <v>447</v>
      </c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8">
        <v>2500</v>
      </c>
      <c r="Q89" s="238"/>
      <c r="R89" s="238"/>
      <c r="S89" s="238">
        <v>2580</v>
      </c>
      <c r="T89" s="238"/>
      <c r="U89" s="238"/>
      <c r="V89" s="238">
        <v>2660</v>
      </c>
      <c r="W89" s="238"/>
      <c r="X89" s="238"/>
    </row>
    <row r="90" spans="1:24" ht="14.25" customHeight="1">
      <c r="A90" s="237" t="s">
        <v>448</v>
      </c>
      <c r="B90" s="237"/>
      <c r="D90" s="237" t="s">
        <v>449</v>
      </c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8">
        <v>2500</v>
      </c>
      <c r="Q90" s="238"/>
      <c r="R90" s="238"/>
      <c r="S90" s="238">
        <v>2580</v>
      </c>
      <c r="T90" s="238"/>
      <c r="U90" s="238"/>
      <c r="V90" s="238">
        <v>2660</v>
      </c>
      <c r="W90" s="238"/>
      <c r="X90" s="238"/>
    </row>
    <row r="91" spans="1:24" ht="14.25" customHeight="1">
      <c r="A91" s="237" t="s">
        <v>450</v>
      </c>
      <c r="B91" s="237"/>
      <c r="D91" s="237" t="s">
        <v>451</v>
      </c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8">
        <v>2490</v>
      </c>
      <c r="Q91" s="238"/>
      <c r="R91" s="238"/>
      <c r="S91" s="238">
        <v>2580</v>
      </c>
      <c r="T91" s="238"/>
      <c r="U91" s="238"/>
      <c r="V91" s="238">
        <v>2670</v>
      </c>
      <c r="W91" s="238"/>
      <c r="X91" s="238"/>
    </row>
    <row r="92" spans="1:24" ht="14.25" customHeight="1">
      <c r="A92" s="237" t="s">
        <v>452</v>
      </c>
      <c r="B92" s="237"/>
      <c r="D92" s="237" t="s">
        <v>451</v>
      </c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8">
        <v>2490</v>
      </c>
      <c r="Q92" s="238"/>
      <c r="R92" s="238"/>
      <c r="S92" s="238">
        <v>2580</v>
      </c>
      <c r="T92" s="238"/>
      <c r="U92" s="238"/>
      <c r="V92" s="238">
        <v>2670</v>
      </c>
      <c r="W92" s="238"/>
      <c r="X92" s="238"/>
    </row>
    <row r="93" spans="1:24" ht="17.25" customHeight="1">
      <c r="A93" s="237" t="s">
        <v>513</v>
      </c>
      <c r="B93" s="237"/>
      <c r="D93" s="237" t="s">
        <v>514</v>
      </c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92">
        <v>6000</v>
      </c>
      <c r="Q93" s="292"/>
      <c r="R93" s="292"/>
      <c r="S93" s="238">
        <v>6180</v>
      </c>
      <c r="T93" s="238"/>
      <c r="U93" s="238"/>
      <c r="V93" s="238">
        <v>6370</v>
      </c>
      <c r="W93" s="238"/>
      <c r="X93" s="238"/>
    </row>
    <row r="94" spans="1:24" ht="14.25" customHeight="1">
      <c r="A94" s="237" t="s">
        <v>515</v>
      </c>
      <c r="B94" s="237"/>
      <c r="D94" s="237" t="s">
        <v>516</v>
      </c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8">
        <v>6000</v>
      </c>
      <c r="Q94" s="238"/>
      <c r="R94" s="238"/>
      <c r="S94" s="238">
        <v>6180</v>
      </c>
      <c r="T94" s="238"/>
      <c r="U94" s="238"/>
      <c r="V94" s="238">
        <v>6370</v>
      </c>
      <c r="W94" s="238"/>
      <c r="X94" s="238"/>
    </row>
    <row r="95" spans="1:24" ht="14.25" customHeight="1">
      <c r="A95" s="237" t="s">
        <v>517</v>
      </c>
      <c r="B95" s="237"/>
      <c r="D95" s="237" t="s">
        <v>518</v>
      </c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8">
        <v>6000</v>
      </c>
      <c r="Q95" s="238"/>
      <c r="R95" s="238"/>
      <c r="S95" s="238">
        <v>6180</v>
      </c>
      <c r="T95" s="238"/>
      <c r="U95" s="238"/>
      <c r="V95" s="238">
        <v>6370</v>
      </c>
      <c r="W95" s="238"/>
      <c r="X95" s="238"/>
    </row>
    <row r="96" ht="8.25" customHeight="1"/>
    <row r="97" ht="9.75" customHeight="1"/>
    <row r="98" spans="1:17" ht="12.75">
      <c r="A98" s="198" t="s">
        <v>556</v>
      </c>
      <c r="B98" s="198"/>
      <c r="C98" s="198"/>
      <c r="D98" s="199"/>
      <c r="E98" s="198"/>
      <c r="F98" s="198"/>
      <c r="G98" s="198"/>
      <c r="I98" s="198"/>
      <c r="J98" s="198" t="s">
        <v>549</v>
      </c>
      <c r="K98" s="198"/>
      <c r="N98" s="180"/>
      <c r="O98" s="180"/>
      <c r="P98" s="180"/>
      <c r="Q98" s="180"/>
    </row>
    <row r="99" spans="1:17" ht="12.75">
      <c r="A99" s="198" t="s">
        <v>557</v>
      </c>
      <c r="B99" s="198"/>
      <c r="C99" s="198"/>
      <c r="D99" s="199"/>
      <c r="E99" s="201"/>
      <c r="F99" s="200"/>
      <c r="G99" s="200"/>
      <c r="I99" s="201" t="s">
        <v>550</v>
      </c>
      <c r="J99" s="200" t="s">
        <v>559</v>
      </c>
      <c r="K99" s="200"/>
      <c r="N99" s="180"/>
      <c r="O99" s="180"/>
      <c r="P99" s="180"/>
      <c r="Q99" s="180"/>
    </row>
    <row r="100" spans="1:17" ht="12.75">
      <c r="A100" s="198" t="s">
        <v>558</v>
      </c>
      <c r="B100" s="198"/>
      <c r="C100" s="198"/>
      <c r="D100" s="199"/>
      <c r="E100" s="198"/>
      <c r="F100" s="200"/>
      <c r="G100" s="200"/>
      <c r="I100" s="198"/>
      <c r="J100" s="203"/>
      <c r="K100" s="203"/>
      <c r="L100" s="204"/>
      <c r="N100" s="180"/>
      <c r="O100" s="180"/>
      <c r="P100" s="180"/>
      <c r="Q100" s="180"/>
    </row>
    <row r="101" spans="1:17" ht="12.75">
      <c r="A101" s="198"/>
      <c r="B101" s="198"/>
      <c r="C101" s="198"/>
      <c r="D101" s="199"/>
      <c r="E101" s="201"/>
      <c r="F101" s="202"/>
      <c r="G101" s="202"/>
      <c r="I101" s="201"/>
      <c r="J101" s="202"/>
      <c r="K101" s="202"/>
      <c r="N101" s="180"/>
      <c r="O101" s="180"/>
      <c r="P101" s="180"/>
      <c r="Q101" s="180"/>
    </row>
    <row r="102" spans="1:17" ht="12.75">
      <c r="A102" s="198"/>
      <c r="B102" s="198"/>
      <c r="C102" s="198"/>
      <c r="D102" s="199"/>
      <c r="E102" s="201"/>
      <c r="F102" s="200"/>
      <c r="G102" s="200"/>
      <c r="I102" s="201"/>
      <c r="J102" s="200" t="s">
        <v>551</v>
      </c>
      <c r="K102" s="200"/>
      <c r="N102" s="180"/>
      <c r="O102" s="180"/>
      <c r="P102" s="180"/>
      <c r="Q102" s="180"/>
    </row>
    <row r="103" spans="1:17" ht="12.75">
      <c r="A103" s="198"/>
      <c r="B103" s="198"/>
      <c r="C103" s="198"/>
      <c r="D103" s="199"/>
      <c r="E103" s="201"/>
      <c r="F103" s="200"/>
      <c r="G103" s="200"/>
      <c r="I103" s="201" t="s">
        <v>550</v>
      </c>
      <c r="J103" s="200" t="s">
        <v>552</v>
      </c>
      <c r="K103" s="200"/>
      <c r="N103" s="180"/>
      <c r="O103" s="180"/>
      <c r="P103" s="180"/>
      <c r="Q103" s="180"/>
    </row>
    <row r="104" spans="1:17" ht="12.75">
      <c r="A104" s="198"/>
      <c r="B104" s="198"/>
      <c r="C104" s="198"/>
      <c r="D104" s="199"/>
      <c r="E104" s="201"/>
      <c r="F104" s="200"/>
      <c r="G104" s="200"/>
      <c r="I104" s="201"/>
      <c r="J104" s="203"/>
      <c r="K104" s="203"/>
      <c r="L104" s="204"/>
      <c r="N104" s="180"/>
      <c r="O104" s="180"/>
      <c r="P104" s="180"/>
      <c r="Q104" s="180"/>
    </row>
  </sheetData>
  <sheetProtection/>
  <mergeCells count="310">
    <mergeCell ref="A94:B94"/>
    <mergeCell ref="D94:O94"/>
    <mergeCell ref="P94:R94"/>
    <mergeCell ref="S94:U94"/>
    <mergeCell ref="V94:X94"/>
    <mergeCell ref="A95:B95"/>
    <mergeCell ref="D95:O95"/>
    <mergeCell ref="P95:R95"/>
    <mergeCell ref="S95:U95"/>
    <mergeCell ref="V95:X95"/>
    <mergeCell ref="A92:B92"/>
    <mergeCell ref="D92:O92"/>
    <mergeCell ref="P92:R92"/>
    <mergeCell ref="S92:U92"/>
    <mergeCell ref="V92:X92"/>
    <mergeCell ref="A93:B93"/>
    <mergeCell ref="D93:O93"/>
    <mergeCell ref="P93:R93"/>
    <mergeCell ref="S93:U93"/>
    <mergeCell ref="V93:X93"/>
    <mergeCell ref="A90:B90"/>
    <mergeCell ref="D90:O90"/>
    <mergeCell ref="P90:R90"/>
    <mergeCell ref="S90:U90"/>
    <mergeCell ref="V90:X90"/>
    <mergeCell ref="A91:B91"/>
    <mergeCell ref="D91:O91"/>
    <mergeCell ref="P91:R91"/>
    <mergeCell ref="S91:U91"/>
    <mergeCell ref="V91:X91"/>
    <mergeCell ref="A89:B89"/>
    <mergeCell ref="D89:O89"/>
    <mergeCell ref="P89:R89"/>
    <mergeCell ref="S89:U89"/>
    <mergeCell ref="V89:X89"/>
    <mergeCell ref="A87:B87"/>
    <mergeCell ref="D87:O87"/>
    <mergeCell ref="P87:R87"/>
    <mergeCell ref="S87:U87"/>
    <mergeCell ref="V87:X87"/>
    <mergeCell ref="A88:B88"/>
    <mergeCell ref="D88:O88"/>
    <mergeCell ref="P88:R88"/>
    <mergeCell ref="S88:U88"/>
    <mergeCell ref="V88:X88"/>
    <mergeCell ref="A85:B85"/>
    <mergeCell ref="D85:O85"/>
    <mergeCell ref="P85:R85"/>
    <mergeCell ref="S85:U85"/>
    <mergeCell ref="V85:X85"/>
    <mergeCell ref="A86:B86"/>
    <mergeCell ref="D86:O86"/>
    <mergeCell ref="P86:R86"/>
    <mergeCell ref="S86:U86"/>
    <mergeCell ref="V86:X86"/>
    <mergeCell ref="A83:B83"/>
    <mergeCell ref="D83:O83"/>
    <mergeCell ref="P83:R83"/>
    <mergeCell ref="S83:U83"/>
    <mergeCell ref="V83:X83"/>
    <mergeCell ref="A84:B84"/>
    <mergeCell ref="D84:O84"/>
    <mergeCell ref="P84:R84"/>
    <mergeCell ref="S84:U84"/>
    <mergeCell ref="V84:X84"/>
    <mergeCell ref="A81:B81"/>
    <mergeCell ref="D81:O81"/>
    <mergeCell ref="P81:R81"/>
    <mergeCell ref="S81:U81"/>
    <mergeCell ref="V81:X81"/>
    <mergeCell ref="A82:B82"/>
    <mergeCell ref="D82:O82"/>
    <mergeCell ref="P82:R82"/>
    <mergeCell ref="S82:U82"/>
    <mergeCell ref="V82:X82"/>
    <mergeCell ref="A79:B79"/>
    <mergeCell ref="D79:O79"/>
    <mergeCell ref="P79:R79"/>
    <mergeCell ref="S79:U79"/>
    <mergeCell ref="V79:X79"/>
    <mergeCell ref="A80:B80"/>
    <mergeCell ref="D80:O80"/>
    <mergeCell ref="P80:R80"/>
    <mergeCell ref="S80:U80"/>
    <mergeCell ref="V80:X80"/>
    <mergeCell ref="A77:B77"/>
    <mergeCell ref="D77:O77"/>
    <mergeCell ref="P77:R77"/>
    <mergeCell ref="S77:U77"/>
    <mergeCell ref="V77:X77"/>
    <mergeCell ref="A78:B78"/>
    <mergeCell ref="D78:O78"/>
    <mergeCell ref="P78:R78"/>
    <mergeCell ref="S78:U78"/>
    <mergeCell ref="V78:X78"/>
    <mergeCell ref="A74:B74"/>
    <mergeCell ref="D74:O75"/>
    <mergeCell ref="P74:R74"/>
    <mergeCell ref="S74:U74"/>
    <mergeCell ref="V74:X74"/>
    <mergeCell ref="A76:B76"/>
    <mergeCell ref="D76:O76"/>
    <mergeCell ref="P76:R76"/>
    <mergeCell ref="S76:U76"/>
    <mergeCell ref="V76:X76"/>
    <mergeCell ref="A72:B72"/>
    <mergeCell ref="D72:O72"/>
    <mergeCell ref="P72:R72"/>
    <mergeCell ref="S72:U72"/>
    <mergeCell ref="V72:X72"/>
    <mergeCell ref="A73:B73"/>
    <mergeCell ref="D73:O73"/>
    <mergeCell ref="P73:R73"/>
    <mergeCell ref="S73:U73"/>
    <mergeCell ref="V73:X73"/>
    <mergeCell ref="A70:B70"/>
    <mergeCell ref="D70:O70"/>
    <mergeCell ref="P70:R70"/>
    <mergeCell ref="S70:U70"/>
    <mergeCell ref="V70:X70"/>
    <mergeCell ref="A71:B71"/>
    <mergeCell ref="D71:O71"/>
    <mergeCell ref="P71:R71"/>
    <mergeCell ref="S71:U71"/>
    <mergeCell ref="V71:X71"/>
    <mergeCell ref="A68:B68"/>
    <mergeCell ref="D68:O68"/>
    <mergeCell ref="P68:R68"/>
    <mergeCell ref="S68:U68"/>
    <mergeCell ref="V68:X68"/>
    <mergeCell ref="A69:B69"/>
    <mergeCell ref="D69:O69"/>
    <mergeCell ref="P69:R69"/>
    <mergeCell ref="S69:U69"/>
    <mergeCell ref="V69:X69"/>
    <mergeCell ref="A66:B66"/>
    <mergeCell ref="D66:O66"/>
    <mergeCell ref="P66:R66"/>
    <mergeCell ref="S66:U66"/>
    <mergeCell ref="V66:X66"/>
    <mergeCell ref="A67:B67"/>
    <mergeCell ref="D67:O67"/>
    <mergeCell ref="P67:R67"/>
    <mergeCell ref="S67:U67"/>
    <mergeCell ref="V67:X67"/>
    <mergeCell ref="A64:B64"/>
    <mergeCell ref="D64:O64"/>
    <mergeCell ref="P64:R64"/>
    <mergeCell ref="S64:U64"/>
    <mergeCell ref="V64:X64"/>
    <mergeCell ref="A65:B65"/>
    <mergeCell ref="D65:O65"/>
    <mergeCell ref="P65:R65"/>
    <mergeCell ref="S65:U65"/>
    <mergeCell ref="V65:X65"/>
    <mergeCell ref="A62:B62"/>
    <mergeCell ref="D62:O62"/>
    <mergeCell ref="P62:R62"/>
    <mergeCell ref="S62:U62"/>
    <mergeCell ref="V62:X62"/>
    <mergeCell ref="A63:B63"/>
    <mergeCell ref="D63:O63"/>
    <mergeCell ref="P63:R63"/>
    <mergeCell ref="S63:U63"/>
    <mergeCell ref="V63:X63"/>
    <mergeCell ref="A60:B60"/>
    <mergeCell ref="D60:O60"/>
    <mergeCell ref="P60:R60"/>
    <mergeCell ref="S60:U60"/>
    <mergeCell ref="V60:X60"/>
    <mergeCell ref="A61:B61"/>
    <mergeCell ref="D61:O61"/>
    <mergeCell ref="P61:R61"/>
    <mergeCell ref="S61:U61"/>
    <mergeCell ref="V61:X61"/>
    <mergeCell ref="D58:O58"/>
    <mergeCell ref="A59:B59"/>
    <mergeCell ref="D59:O59"/>
    <mergeCell ref="P59:R59"/>
    <mergeCell ref="S59:U59"/>
    <mergeCell ref="V59:X59"/>
    <mergeCell ref="A57:B57"/>
    <mergeCell ref="C57:D57"/>
    <mergeCell ref="E57:P57"/>
    <mergeCell ref="Q57:S57"/>
    <mergeCell ref="T57:V57"/>
    <mergeCell ref="W57:Y57"/>
    <mergeCell ref="A55:B55"/>
    <mergeCell ref="D55:O55"/>
    <mergeCell ref="P55:R55"/>
    <mergeCell ref="S55:U55"/>
    <mergeCell ref="V55:X55"/>
    <mergeCell ref="A56:B56"/>
    <mergeCell ref="D56:O56"/>
    <mergeCell ref="P56:R56"/>
    <mergeCell ref="S56:U56"/>
    <mergeCell ref="V56:X56"/>
    <mergeCell ref="A53:B53"/>
    <mergeCell ref="D53:O53"/>
    <mergeCell ref="P53:R53"/>
    <mergeCell ref="S53:U53"/>
    <mergeCell ref="V53:X53"/>
    <mergeCell ref="A54:B54"/>
    <mergeCell ref="D54:O54"/>
    <mergeCell ref="P54:R54"/>
    <mergeCell ref="S54:U54"/>
    <mergeCell ref="V54:X54"/>
    <mergeCell ref="A51:B51"/>
    <mergeCell ref="D51:O51"/>
    <mergeCell ref="P51:R51"/>
    <mergeCell ref="S51:U51"/>
    <mergeCell ref="V51:X51"/>
    <mergeCell ref="A52:B52"/>
    <mergeCell ref="D52:O52"/>
    <mergeCell ref="P52:R52"/>
    <mergeCell ref="S52:U52"/>
    <mergeCell ref="V52:X52"/>
    <mergeCell ref="A50:B50"/>
    <mergeCell ref="D50:O50"/>
    <mergeCell ref="P50:R50"/>
    <mergeCell ref="S50:U50"/>
    <mergeCell ref="V50:X50"/>
    <mergeCell ref="A48:B48"/>
    <mergeCell ref="D48:O48"/>
    <mergeCell ref="P48:R48"/>
    <mergeCell ref="S48:U48"/>
    <mergeCell ref="V48:X48"/>
    <mergeCell ref="A49:B49"/>
    <mergeCell ref="D49:O49"/>
    <mergeCell ref="P49:R49"/>
    <mergeCell ref="S49:U49"/>
    <mergeCell ref="V49:X49"/>
    <mergeCell ref="O44:Q44"/>
    <mergeCell ref="R44:T44"/>
    <mergeCell ref="U44:W44"/>
    <mergeCell ref="A45:B45"/>
    <mergeCell ref="D45:P45"/>
    <mergeCell ref="O46:Q46"/>
    <mergeCell ref="R46:T46"/>
    <mergeCell ref="U46:W46"/>
    <mergeCell ref="A41:B41"/>
    <mergeCell ref="D41:P41"/>
    <mergeCell ref="O42:Q42"/>
    <mergeCell ref="R42:T42"/>
    <mergeCell ref="U42:W42"/>
    <mergeCell ref="D43:P43"/>
    <mergeCell ref="O38:Q38"/>
    <mergeCell ref="R38:T38"/>
    <mergeCell ref="U38:W38"/>
    <mergeCell ref="D39:P39"/>
    <mergeCell ref="O40:Q40"/>
    <mergeCell ref="R40:T40"/>
    <mergeCell ref="U40:W40"/>
    <mergeCell ref="A35:B35"/>
    <mergeCell ref="D35:P35"/>
    <mergeCell ref="O36:Q36"/>
    <mergeCell ref="R36:T36"/>
    <mergeCell ref="U36:W36"/>
    <mergeCell ref="A37:B37"/>
    <mergeCell ref="D37:P37"/>
    <mergeCell ref="O32:Q32"/>
    <mergeCell ref="R32:T32"/>
    <mergeCell ref="U32:W32"/>
    <mergeCell ref="A33:B33"/>
    <mergeCell ref="D33:P33"/>
    <mergeCell ref="O34:Q34"/>
    <mergeCell ref="R34:T34"/>
    <mergeCell ref="U34:W34"/>
    <mergeCell ref="D29:P29"/>
    <mergeCell ref="O30:Q30"/>
    <mergeCell ref="R30:T30"/>
    <mergeCell ref="U30:W30"/>
    <mergeCell ref="A31:B31"/>
    <mergeCell ref="D31:P31"/>
    <mergeCell ref="O26:Q26"/>
    <mergeCell ref="R26:T26"/>
    <mergeCell ref="U26:W26"/>
    <mergeCell ref="A27:B27"/>
    <mergeCell ref="D27:P27"/>
    <mergeCell ref="O28:Q28"/>
    <mergeCell ref="R28:T28"/>
    <mergeCell ref="U28:W28"/>
    <mergeCell ref="A23:B23"/>
    <mergeCell ref="D23:P23"/>
    <mergeCell ref="O24:Q24"/>
    <mergeCell ref="R24:T24"/>
    <mergeCell ref="U24:W24"/>
    <mergeCell ref="D25:P25"/>
    <mergeCell ref="O19:Q19"/>
    <mergeCell ref="R19:T19"/>
    <mergeCell ref="U19:W19"/>
    <mergeCell ref="D21:P21"/>
    <mergeCell ref="O22:Q22"/>
    <mergeCell ref="R22:T22"/>
    <mergeCell ref="U22:W22"/>
    <mergeCell ref="A13:V13"/>
    <mergeCell ref="J16:M16"/>
    <mergeCell ref="O16:Q16"/>
    <mergeCell ref="R16:T16"/>
    <mergeCell ref="U16:W16"/>
    <mergeCell ref="D18:L18"/>
    <mergeCell ref="O18:Q18"/>
    <mergeCell ref="R18:T18"/>
    <mergeCell ref="U18:W18"/>
    <mergeCell ref="A3:F4"/>
    <mergeCell ref="A6:F6"/>
    <mergeCell ref="A7:F7"/>
    <mergeCell ref="A8:F8"/>
    <mergeCell ref="A10:V10"/>
    <mergeCell ref="A11:V11"/>
  </mergeCells>
  <printOptions/>
  <pageMargins left="0.7" right="0.7" top="0.75" bottom="0.75" header="0.3" footer="0.3"/>
  <pageSetup fitToHeight="0" fitToWidth="1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300"/>
  <sheetViews>
    <sheetView tabSelected="1" zoomScalePageLayoutView="0" workbookViewId="0" topLeftCell="A190">
      <selection activeCell="J295" sqref="J295"/>
    </sheetView>
  </sheetViews>
  <sheetFormatPr defaultColWidth="7.00390625" defaultRowHeight="12.75"/>
  <cols>
    <col min="1" max="11" width="7.00390625" style="180" customWidth="1"/>
    <col min="12" max="12" width="4.28125" style="180" customWidth="1"/>
    <col min="13" max="15" width="0" style="180" hidden="1" customWidth="1"/>
    <col min="16" max="16" width="7.00390625" style="180" customWidth="1"/>
    <col min="17" max="17" width="9.00390625" style="180" customWidth="1"/>
    <col min="18" max="18" width="7.00390625" style="180" hidden="1" customWidth="1"/>
    <col min="19" max="19" width="7.00390625" style="180" customWidth="1"/>
    <col min="20" max="20" width="8.57421875" style="180" customWidth="1"/>
    <col min="21" max="21" width="1.8515625" style="180" hidden="1" customWidth="1"/>
    <col min="22" max="22" width="7.00390625" style="180" customWidth="1"/>
    <col min="23" max="23" width="9.28125" style="180" customWidth="1"/>
    <col min="24" max="24" width="0.13671875" style="180" customWidth="1"/>
    <col min="25" max="16384" width="7.00390625" style="180" customWidth="1"/>
  </cols>
  <sheetData>
    <row r="1" ht="3.75" customHeight="1"/>
    <row r="2" ht="74.25" customHeight="1"/>
    <row r="3" ht="0.75" customHeight="1"/>
    <row r="4" spans="1:6" ht="3.75" customHeight="1">
      <c r="A4" s="295" t="s">
        <v>428</v>
      </c>
      <c r="B4" s="295"/>
      <c r="C4" s="295"/>
      <c r="D4" s="295"/>
      <c r="E4" s="295"/>
      <c r="F4" s="295"/>
    </row>
    <row r="5" spans="1:6" ht="14.25" customHeight="1">
      <c r="A5" s="295"/>
      <c r="B5" s="295"/>
      <c r="C5" s="295"/>
      <c r="D5" s="295"/>
      <c r="E5" s="295"/>
      <c r="F5" s="295"/>
    </row>
    <row r="6" ht="11.25" customHeight="1"/>
    <row r="7" spans="1:6" ht="19.5" customHeight="1">
      <c r="A7" s="295" t="s">
        <v>96</v>
      </c>
      <c r="B7" s="295"/>
      <c r="C7" s="295"/>
      <c r="D7" s="295"/>
      <c r="E7" s="295"/>
      <c r="F7" s="295"/>
    </row>
    <row r="8" spans="1:6" ht="16.5" customHeight="1">
      <c r="A8" s="295" t="s">
        <v>97</v>
      </c>
      <c r="B8" s="295"/>
      <c r="C8" s="295"/>
      <c r="D8" s="295"/>
      <c r="E8" s="295"/>
      <c r="F8" s="295"/>
    </row>
    <row r="9" spans="1:6" ht="17.25" customHeight="1">
      <c r="A9" s="295" t="s">
        <v>98</v>
      </c>
      <c r="B9" s="295"/>
      <c r="C9" s="295"/>
      <c r="D9" s="295"/>
      <c r="E9" s="295"/>
      <c r="F9" s="295"/>
    </row>
    <row r="10" ht="17.25" customHeight="1"/>
    <row r="11" spans="1:22" ht="29.25" customHeight="1">
      <c r="A11" s="296" t="s">
        <v>99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</row>
    <row r="12" spans="1:22" ht="21" customHeight="1">
      <c r="A12" s="297" t="s">
        <v>96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</row>
    <row r="13" ht="7.5" customHeight="1"/>
    <row r="14" spans="1:22" ht="17.25" customHeight="1">
      <c r="A14" s="295" t="s">
        <v>537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</row>
    <row r="15" ht="7.5" customHeight="1"/>
    <row r="16" ht="6" customHeight="1"/>
    <row r="17" spans="10:23" ht="17.25" customHeight="1">
      <c r="J17" s="299" t="s">
        <v>102</v>
      </c>
      <c r="K17" s="299"/>
      <c r="L17" s="299"/>
      <c r="M17" s="299"/>
      <c r="O17" s="300">
        <v>4607335</v>
      </c>
      <c r="P17" s="300"/>
      <c r="Q17" s="300"/>
      <c r="R17" s="300">
        <v>4745630</v>
      </c>
      <c r="S17" s="300"/>
      <c r="T17" s="300"/>
      <c r="U17" s="300">
        <v>4887980</v>
      </c>
      <c r="V17" s="300"/>
      <c r="W17" s="300"/>
    </row>
    <row r="18" ht="6.75" customHeight="1"/>
    <row r="19" spans="1:23" ht="16.5" customHeight="1">
      <c r="A19" s="192" t="s">
        <v>538</v>
      </c>
      <c r="D19" s="301" t="s">
        <v>105</v>
      </c>
      <c r="E19" s="301"/>
      <c r="F19" s="301"/>
      <c r="G19" s="301"/>
      <c r="H19" s="301"/>
      <c r="I19" s="301"/>
      <c r="J19" s="301"/>
      <c r="K19" s="301"/>
      <c r="L19" s="301"/>
      <c r="O19" s="294" t="s">
        <v>539</v>
      </c>
      <c r="P19" s="294"/>
      <c r="Q19" s="294"/>
      <c r="R19" s="294" t="s">
        <v>540</v>
      </c>
      <c r="S19" s="294"/>
      <c r="T19" s="294"/>
      <c r="U19" s="294" t="s">
        <v>540</v>
      </c>
      <c r="V19" s="294"/>
      <c r="W19" s="294"/>
    </row>
    <row r="20" spans="15:23" ht="18.75" customHeight="1">
      <c r="O20" s="304">
        <v>2021</v>
      </c>
      <c r="P20" s="304"/>
      <c r="Q20" s="304"/>
      <c r="R20" s="304">
        <v>2022</v>
      </c>
      <c r="S20" s="304"/>
      <c r="T20" s="304"/>
      <c r="U20" s="304">
        <v>2023</v>
      </c>
      <c r="V20" s="304"/>
      <c r="W20" s="304"/>
    </row>
    <row r="21" spans="1:24" s="182" customFormat="1" ht="18" customHeight="1">
      <c r="A21" s="305" t="s">
        <v>112</v>
      </c>
      <c r="B21" s="305"/>
      <c r="C21" s="181" t="s">
        <v>541</v>
      </c>
      <c r="D21" s="305" t="s">
        <v>113</v>
      </c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298">
        <v>4607335</v>
      </c>
      <c r="Q21" s="298"/>
      <c r="R21" s="298"/>
      <c r="S21" s="298">
        <v>4745630</v>
      </c>
      <c r="T21" s="298"/>
      <c r="U21" s="298"/>
      <c r="V21" s="298">
        <v>4887980</v>
      </c>
      <c r="W21" s="298"/>
      <c r="X21" s="298"/>
    </row>
    <row r="22" spans="4:15" s="182" customFormat="1" ht="16.5" customHeight="1"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</row>
    <row r="23" spans="1:24" s="184" customFormat="1" ht="20.25" customHeight="1">
      <c r="A23" s="302" t="s">
        <v>114</v>
      </c>
      <c r="B23" s="302"/>
      <c r="C23" s="183">
        <v>701</v>
      </c>
      <c r="D23" s="302" t="s">
        <v>115</v>
      </c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3">
        <v>4607335</v>
      </c>
      <c r="Q23" s="303"/>
      <c r="R23" s="303"/>
      <c r="S23" s="303">
        <v>4745630</v>
      </c>
      <c r="T23" s="303"/>
      <c r="U23" s="303"/>
      <c r="V23" s="303">
        <v>4887980</v>
      </c>
      <c r="W23" s="303"/>
      <c r="X23" s="303"/>
    </row>
    <row r="24" s="184" customFormat="1" ht="2.25" customHeight="1"/>
    <row r="25" ht="0.75" customHeight="1"/>
    <row r="26" spans="1:23" ht="15.75" customHeight="1">
      <c r="A26" s="185"/>
      <c r="B26" s="185"/>
      <c r="C26" s="185"/>
      <c r="D26" s="306" t="s">
        <v>292</v>
      </c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185"/>
      <c r="R26" s="185"/>
      <c r="S26" s="185"/>
      <c r="T26" s="185"/>
      <c r="U26" s="185"/>
      <c r="V26" s="185"/>
      <c r="W26" s="185"/>
    </row>
    <row r="27" spans="1:23" ht="18" customHeigh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307">
        <v>49696.5</v>
      </c>
      <c r="P27" s="307"/>
      <c r="Q27" s="307"/>
      <c r="R27" s="307">
        <v>51210</v>
      </c>
      <c r="S27" s="307"/>
      <c r="T27" s="307"/>
      <c r="U27" s="307">
        <v>52740</v>
      </c>
      <c r="V27" s="307"/>
      <c r="W27" s="307"/>
    </row>
    <row r="28" spans="1:23" ht="15.75" customHeight="1">
      <c r="A28" s="308" t="s">
        <v>127</v>
      </c>
      <c r="B28" s="308"/>
      <c r="C28" s="186"/>
      <c r="D28" s="308" t="s">
        <v>294</v>
      </c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186"/>
      <c r="R28" s="186"/>
      <c r="S28" s="186"/>
      <c r="T28" s="186"/>
      <c r="U28" s="186"/>
      <c r="V28" s="186"/>
      <c r="W28" s="186"/>
    </row>
    <row r="29" spans="1:23" ht="18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309">
        <v>49696.5</v>
      </c>
      <c r="P29" s="309"/>
      <c r="Q29" s="309"/>
      <c r="R29" s="309">
        <v>51210</v>
      </c>
      <c r="S29" s="309"/>
      <c r="T29" s="309"/>
      <c r="U29" s="309">
        <v>52740</v>
      </c>
      <c r="V29" s="309"/>
      <c r="W29" s="309"/>
    </row>
    <row r="30" spans="1:23" ht="15.75" customHeight="1">
      <c r="A30" s="185"/>
      <c r="B30" s="185"/>
      <c r="C30" s="185"/>
      <c r="D30" s="306" t="s">
        <v>307</v>
      </c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185"/>
      <c r="R30" s="185"/>
      <c r="S30" s="185"/>
      <c r="T30" s="185"/>
      <c r="U30" s="185"/>
      <c r="V30" s="185"/>
      <c r="W30" s="185"/>
    </row>
    <row r="31" spans="1:23" ht="18" customHeight="1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307">
        <v>5000</v>
      </c>
      <c r="P31" s="307"/>
      <c r="Q31" s="307"/>
      <c r="R31" s="307">
        <v>5170</v>
      </c>
      <c r="S31" s="307"/>
      <c r="T31" s="307"/>
      <c r="U31" s="307">
        <v>5340</v>
      </c>
      <c r="V31" s="307"/>
      <c r="W31" s="307"/>
    </row>
    <row r="32" spans="1:23" ht="15.75" customHeight="1">
      <c r="A32" s="308" t="s">
        <v>127</v>
      </c>
      <c r="B32" s="308"/>
      <c r="C32" s="186"/>
      <c r="D32" s="308" t="s">
        <v>308</v>
      </c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186"/>
      <c r="R32" s="186"/>
      <c r="S32" s="186"/>
      <c r="T32" s="186"/>
      <c r="U32" s="186"/>
      <c r="V32" s="186"/>
      <c r="W32" s="186"/>
    </row>
    <row r="33" spans="1:23" ht="18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309">
        <v>5000</v>
      </c>
      <c r="P33" s="309"/>
      <c r="Q33" s="309"/>
      <c r="R33" s="309">
        <v>5170</v>
      </c>
      <c r="S33" s="309"/>
      <c r="T33" s="309"/>
      <c r="U33" s="309">
        <v>5340</v>
      </c>
      <c r="V33" s="309"/>
      <c r="W33" s="309"/>
    </row>
    <row r="34" spans="1:23" ht="15.75" customHeight="1">
      <c r="A34" s="185"/>
      <c r="B34" s="185"/>
      <c r="C34" s="185"/>
      <c r="D34" s="306" t="s">
        <v>311</v>
      </c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185"/>
      <c r="R34" s="185"/>
      <c r="S34" s="185"/>
      <c r="T34" s="185"/>
      <c r="U34" s="185"/>
      <c r="V34" s="185"/>
      <c r="W34" s="185"/>
    </row>
    <row r="35" spans="1:23" ht="18" customHeight="1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307">
        <v>52100</v>
      </c>
      <c r="P35" s="307"/>
      <c r="Q35" s="307"/>
      <c r="R35" s="307">
        <v>53660</v>
      </c>
      <c r="S35" s="307"/>
      <c r="T35" s="307"/>
      <c r="U35" s="307">
        <v>55270</v>
      </c>
      <c r="V35" s="307"/>
      <c r="W35" s="307"/>
    </row>
    <row r="36" spans="1:23" ht="15.75" customHeight="1">
      <c r="A36" s="308" t="s">
        <v>127</v>
      </c>
      <c r="B36" s="308"/>
      <c r="C36" s="186"/>
      <c r="D36" s="308" t="s">
        <v>542</v>
      </c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186"/>
      <c r="R36" s="186"/>
      <c r="S36" s="186"/>
      <c r="T36" s="186"/>
      <c r="U36" s="186"/>
      <c r="V36" s="186"/>
      <c r="W36" s="186"/>
    </row>
    <row r="37" spans="1:23" ht="18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309">
        <v>52100</v>
      </c>
      <c r="P37" s="309"/>
      <c r="Q37" s="309"/>
      <c r="R37" s="309">
        <v>53660</v>
      </c>
      <c r="S37" s="309"/>
      <c r="T37" s="309"/>
      <c r="U37" s="309">
        <v>55270</v>
      </c>
      <c r="V37" s="309"/>
      <c r="W37" s="309"/>
    </row>
    <row r="38" spans="1:23" ht="15.75" customHeight="1">
      <c r="A38" s="185"/>
      <c r="B38" s="185"/>
      <c r="C38" s="185"/>
      <c r="D38" s="306" t="s">
        <v>126</v>
      </c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185"/>
      <c r="R38" s="185"/>
      <c r="S38" s="185"/>
      <c r="T38" s="185"/>
      <c r="U38" s="185"/>
      <c r="V38" s="185"/>
      <c r="W38" s="185"/>
    </row>
    <row r="39" spans="1:23" ht="18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307">
        <v>4494038.5</v>
      </c>
      <c r="P39" s="307"/>
      <c r="Q39" s="307"/>
      <c r="R39" s="307">
        <v>4628890</v>
      </c>
      <c r="S39" s="307"/>
      <c r="T39" s="307"/>
      <c r="U39" s="307">
        <v>4767720</v>
      </c>
      <c r="V39" s="307"/>
      <c r="W39" s="307"/>
    </row>
    <row r="40" spans="1:23" ht="15.75" customHeight="1">
      <c r="A40" s="308" t="s">
        <v>127</v>
      </c>
      <c r="B40" s="308"/>
      <c r="C40" s="186"/>
      <c r="D40" s="308" t="s">
        <v>418</v>
      </c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186"/>
      <c r="R40" s="186"/>
      <c r="S40" s="186"/>
      <c r="T40" s="186"/>
      <c r="U40" s="186"/>
      <c r="V40" s="186"/>
      <c r="W40" s="186"/>
    </row>
    <row r="41" spans="1:23" ht="18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309">
        <v>2908.5</v>
      </c>
      <c r="P41" s="309"/>
      <c r="Q41" s="309"/>
      <c r="R41" s="309">
        <v>2980</v>
      </c>
      <c r="S41" s="309"/>
      <c r="T41" s="309"/>
      <c r="U41" s="309">
        <v>3070</v>
      </c>
      <c r="V41" s="309"/>
      <c r="W41" s="309"/>
    </row>
    <row r="42" spans="1:23" ht="15.75" customHeight="1">
      <c r="A42" s="308" t="s">
        <v>127</v>
      </c>
      <c r="B42" s="308"/>
      <c r="C42" s="186"/>
      <c r="D42" s="308" t="s">
        <v>543</v>
      </c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186"/>
      <c r="R42" s="186"/>
      <c r="S42" s="186"/>
      <c r="T42" s="186"/>
      <c r="U42" s="186"/>
      <c r="V42" s="186"/>
      <c r="W42" s="186"/>
    </row>
    <row r="43" spans="1:23" ht="18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309">
        <v>3636385</v>
      </c>
      <c r="P43" s="309"/>
      <c r="Q43" s="309"/>
      <c r="R43" s="309">
        <v>3745480</v>
      </c>
      <c r="S43" s="309"/>
      <c r="T43" s="309"/>
      <c r="U43" s="309">
        <v>3857830</v>
      </c>
      <c r="V43" s="309"/>
      <c r="W43" s="309"/>
    </row>
    <row r="44" spans="1:23" ht="15.75" customHeight="1">
      <c r="A44" s="308" t="s">
        <v>127</v>
      </c>
      <c r="B44" s="308"/>
      <c r="C44" s="186"/>
      <c r="D44" s="308" t="s">
        <v>544</v>
      </c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186"/>
      <c r="R44" s="186"/>
      <c r="S44" s="186"/>
      <c r="T44" s="186"/>
      <c r="U44" s="186"/>
      <c r="V44" s="186"/>
      <c r="W44" s="186"/>
    </row>
    <row r="45" spans="1:23" ht="18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309">
        <v>455400</v>
      </c>
      <c r="P45" s="309"/>
      <c r="Q45" s="309"/>
      <c r="R45" s="309">
        <v>469080</v>
      </c>
      <c r="S45" s="309"/>
      <c r="T45" s="309"/>
      <c r="U45" s="309">
        <v>483140</v>
      </c>
      <c r="V45" s="309"/>
      <c r="W45" s="309"/>
    </row>
    <row r="46" spans="1:23" ht="15.75" customHeight="1">
      <c r="A46" s="308" t="s">
        <v>127</v>
      </c>
      <c r="B46" s="308"/>
      <c r="C46" s="186"/>
      <c r="D46" s="308" t="s">
        <v>319</v>
      </c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186"/>
      <c r="R46" s="186"/>
      <c r="S46" s="186"/>
      <c r="T46" s="186"/>
      <c r="U46" s="186"/>
      <c r="V46" s="186"/>
      <c r="W46" s="186"/>
    </row>
    <row r="47" spans="1:23" ht="18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309">
        <v>307200</v>
      </c>
      <c r="P47" s="309"/>
      <c r="Q47" s="309"/>
      <c r="R47" s="309">
        <v>316430</v>
      </c>
      <c r="S47" s="309"/>
      <c r="T47" s="309"/>
      <c r="U47" s="309">
        <v>325910</v>
      </c>
      <c r="V47" s="309"/>
      <c r="W47" s="309"/>
    </row>
    <row r="48" spans="1:23" ht="15.75" customHeight="1">
      <c r="A48" s="308" t="s">
        <v>127</v>
      </c>
      <c r="B48" s="308"/>
      <c r="C48" s="186"/>
      <c r="D48" s="308" t="s">
        <v>419</v>
      </c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186"/>
      <c r="R48" s="186"/>
      <c r="S48" s="186"/>
      <c r="T48" s="186"/>
      <c r="U48" s="186"/>
      <c r="V48" s="186"/>
      <c r="W48" s="186"/>
    </row>
    <row r="49" spans="1:23" ht="18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309">
        <v>92145</v>
      </c>
      <c r="P49" s="309"/>
      <c r="Q49" s="309"/>
      <c r="R49" s="309">
        <v>94920</v>
      </c>
      <c r="S49" s="309"/>
      <c r="T49" s="309"/>
      <c r="U49" s="309">
        <v>97770</v>
      </c>
      <c r="V49" s="309"/>
      <c r="W49" s="309"/>
    </row>
    <row r="50" spans="1:23" ht="15.75" customHeight="1">
      <c r="A50" s="185"/>
      <c r="B50" s="185"/>
      <c r="C50" s="185"/>
      <c r="D50" s="306" t="s">
        <v>332</v>
      </c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185"/>
      <c r="R50" s="185"/>
      <c r="S50" s="185"/>
      <c r="T50" s="185"/>
      <c r="U50" s="185"/>
      <c r="V50" s="185"/>
      <c r="W50" s="185"/>
    </row>
    <row r="51" spans="1:23" ht="18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307">
        <v>6000</v>
      </c>
      <c r="P51" s="307"/>
      <c r="Q51" s="307"/>
      <c r="R51" s="307">
        <v>6180</v>
      </c>
      <c r="S51" s="307"/>
      <c r="T51" s="307"/>
      <c r="U51" s="307">
        <v>6370</v>
      </c>
      <c r="V51" s="307"/>
      <c r="W51" s="307"/>
    </row>
    <row r="52" spans="1:23" ht="15.75" customHeight="1">
      <c r="A52" s="308" t="s">
        <v>127</v>
      </c>
      <c r="B52" s="308"/>
      <c r="C52" s="186"/>
      <c r="D52" s="308" t="s">
        <v>333</v>
      </c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186"/>
      <c r="R52" s="186"/>
      <c r="S52" s="186"/>
      <c r="T52" s="186"/>
      <c r="U52" s="186"/>
      <c r="V52" s="186"/>
      <c r="W52" s="186"/>
    </row>
    <row r="53" spans="1:23" ht="18" customHeight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309">
        <v>6000</v>
      </c>
      <c r="P53" s="309"/>
      <c r="Q53" s="309"/>
      <c r="R53" s="309">
        <v>6180</v>
      </c>
      <c r="S53" s="309"/>
      <c r="T53" s="309"/>
      <c r="U53" s="309">
        <v>6370</v>
      </c>
      <c r="V53" s="309"/>
      <c r="W53" s="309"/>
    </row>
    <row r="54" spans="1:23" ht="15.75" customHeight="1">
      <c r="A54" s="185"/>
      <c r="B54" s="185"/>
      <c r="C54" s="185"/>
      <c r="D54" s="306" t="s">
        <v>545</v>
      </c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185"/>
      <c r="R54" s="185"/>
      <c r="S54" s="185"/>
      <c r="T54" s="185"/>
      <c r="U54" s="185"/>
      <c r="V54" s="185"/>
      <c r="W54" s="185"/>
    </row>
    <row r="55" spans="1:23" ht="18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307">
        <v>500</v>
      </c>
      <c r="P55" s="307"/>
      <c r="Q55" s="307"/>
      <c r="R55" s="307">
        <v>520</v>
      </c>
      <c r="S55" s="307"/>
      <c r="T55" s="307"/>
      <c r="U55" s="307">
        <v>540</v>
      </c>
      <c r="V55" s="307"/>
      <c r="W55" s="307"/>
    </row>
    <row r="56" spans="1:23" ht="15.75" customHeight="1">
      <c r="A56" s="308" t="s">
        <v>127</v>
      </c>
      <c r="B56" s="308"/>
      <c r="C56" s="186"/>
      <c r="D56" s="308" t="s">
        <v>546</v>
      </c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186"/>
      <c r="R56" s="186"/>
      <c r="S56" s="186"/>
      <c r="T56" s="186"/>
      <c r="U56" s="186"/>
      <c r="V56" s="186"/>
      <c r="W56" s="186"/>
    </row>
    <row r="57" spans="1:23" ht="17.25" customHeight="1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309">
        <v>500</v>
      </c>
      <c r="P57" s="309"/>
      <c r="Q57" s="309"/>
      <c r="R57" s="309">
        <v>520</v>
      </c>
      <c r="S57" s="309"/>
      <c r="T57" s="309"/>
      <c r="U57" s="309">
        <v>540</v>
      </c>
      <c r="V57" s="309"/>
      <c r="W57" s="309"/>
    </row>
    <row r="58" spans="1:24" s="187" customFormat="1" ht="0.75" customHeight="1">
      <c r="A58" s="310" t="s">
        <v>118</v>
      </c>
      <c r="B58" s="310"/>
      <c r="C58" s="310"/>
      <c r="D58" s="310" t="s">
        <v>119</v>
      </c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1">
        <v>455400</v>
      </c>
      <c r="Q58" s="311"/>
      <c r="R58" s="311"/>
      <c r="S58" s="312">
        <v>469080</v>
      </c>
      <c r="T58" s="312"/>
      <c r="U58" s="312"/>
      <c r="V58" s="312">
        <v>483140</v>
      </c>
      <c r="W58" s="312"/>
      <c r="X58" s="312"/>
    </row>
    <row r="59" spans="1:24" s="187" customFormat="1" ht="20.25" customHeight="1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1"/>
      <c r="Q59" s="311"/>
      <c r="R59" s="311"/>
      <c r="S59" s="312"/>
      <c r="T59" s="312"/>
      <c r="U59" s="312"/>
      <c r="V59" s="312"/>
      <c r="W59" s="312"/>
      <c r="X59" s="312"/>
    </row>
    <row r="60" spans="1:24" s="188" customFormat="1" ht="17.25" customHeight="1">
      <c r="A60" s="313" t="s">
        <v>121</v>
      </c>
      <c r="B60" s="313"/>
      <c r="C60" s="313"/>
      <c r="D60" s="314" t="s">
        <v>122</v>
      </c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5">
        <v>235400</v>
      </c>
      <c r="Q60" s="315"/>
      <c r="R60" s="315"/>
      <c r="S60" s="316">
        <v>242480</v>
      </c>
      <c r="T60" s="316"/>
      <c r="U60" s="316"/>
      <c r="V60" s="316">
        <v>249740</v>
      </c>
      <c r="W60" s="316"/>
      <c r="X60" s="316"/>
    </row>
    <row r="61" spans="4:15" s="188" customFormat="1" ht="17.25" customHeight="1"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</row>
    <row r="62" s="188" customFormat="1" ht="3" customHeight="1"/>
    <row r="63" spans="1:24" s="189" customFormat="1" ht="15.75" customHeight="1">
      <c r="A63" s="317" t="s">
        <v>116</v>
      </c>
      <c r="B63" s="317"/>
      <c r="D63" s="317" t="s">
        <v>117</v>
      </c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8">
        <v>235400</v>
      </c>
      <c r="Q63" s="318"/>
      <c r="R63" s="318"/>
      <c r="S63" s="319">
        <v>242480</v>
      </c>
      <c r="T63" s="319"/>
      <c r="U63" s="319"/>
      <c r="V63" s="319">
        <v>249740</v>
      </c>
      <c r="W63" s="319"/>
      <c r="X63" s="319"/>
    </row>
    <row r="64" spans="1:24" ht="13.5" customHeight="1">
      <c r="A64" s="320" t="s">
        <v>124</v>
      </c>
      <c r="B64" s="320"/>
      <c r="C64" s="320"/>
      <c r="D64" s="320" t="s">
        <v>125</v>
      </c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1">
        <v>235400</v>
      </c>
      <c r="Q64" s="321"/>
      <c r="R64" s="321"/>
      <c r="S64" s="322">
        <v>242480</v>
      </c>
      <c r="T64" s="322"/>
      <c r="U64" s="322"/>
      <c r="V64" s="322">
        <v>249740</v>
      </c>
      <c r="W64" s="322"/>
      <c r="X64" s="322"/>
    </row>
    <row r="65" spans="1:24" s="190" customFormat="1" ht="17.25" customHeight="1">
      <c r="A65" s="323" t="s">
        <v>110</v>
      </c>
      <c r="B65" s="323"/>
      <c r="D65" s="323" t="s">
        <v>49</v>
      </c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4">
        <v>235400</v>
      </c>
      <c r="Q65" s="324"/>
      <c r="R65" s="324"/>
      <c r="S65" s="325">
        <v>242480</v>
      </c>
      <c r="T65" s="325"/>
      <c r="U65" s="325"/>
      <c r="V65" s="325">
        <v>249740</v>
      </c>
      <c r="W65" s="325"/>
      <c r="X65" s="325"/>
    </row>
    <row r="66" spans="1:24" s="191" customFormat="1" ht="17.25" customHeight="1">
      <c r="A66" s="326" t="s">
        <v>129</v>
      </c>
      <c r="B66" s="326"/>
      <c r="D66" s="326" t="s">
        <v>25</v>
      </c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7">
        <v>235360</v>
      </c>
      <c r="Q66" s="327"/>
      <c r="R66" s="327"/>
      <c r="S66" s="328">
        <v>242440</v>
      </c>
      <c r="T66" s="328"/>
      <c r="U66" s="328"/>
      <c r="V66" s="328">
        <v>249700</v>
      </c>
      <c r="W66" s="328"/>
      <c r="X66" s="328"/>
    </row>
    <row r="67" spans="1:24" s="186" customFormat="1" ht="17.25" customHeight="1">
      <c r="A67" s="329" t="s">
        <v>130</v>
      </c>
      <c r="B67" s="329"/>
      <c r="D67" s="329" t="s">
        <v>26</v>
      </c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1">
        <v>11450</v>
      </c>
      <c r="Q67" s="321"/>
      <c r="R67" s="321"/>
      <c r="S67" s="330">
        <v>11790</v>
      </c>
      <c r="T67" s="330"/>
      <c r="U67" s="330"/>
      <c r="V67" s="330">
        <v>12130</v>
      </c>
      <c r="W67" s="330"/>
      <c r="X67" s="330"/>
    </row>
    <row r="68" spans="1:24" s="186" customFormat="1" ht="14.25" customHeight="1">
      <c r="A68" s="329" t="s">
        <v>132</v>
      </c>
      <c r="B68" s="329"/>
      <c r="D68" s="329" t="s">
        <v>133</v>
      </c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30">
        <v>3450</v>
      </c>
      <c r="Q68" s="330"/>
      <c r="R68" s="330"/>
      <c r="S68" s="330">
        <v>3550</v>
      </c>
      <c r="T68" s="330"/>
      <c r="U68" s="330"/>
      <c r="V68" s="330">
        <v>3650</v>
      </c>
      <c r="W68" s="330"/>
      <c r="X68" s="330"/>
    </row>
    <row r="69" spans="1:24" s="186" customFormat="1" ht="14.25" customHeight="1">
      <c r="A69" s="329" t="s">
        <v>135</v>
      </c>
      <c r="B69" s="329"/>
      <c r="D69" s="329" t="s">
        <v>136</v>
      </c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30">
        <v>800</v>
      </c>
      <c r="Q69" s="330"/>
      <c r="R69" s="330"/>
      <c r="S69" s="330">
        <v>820</v>
      </c>
      <c r="T69" s="330"/>
      <c r="U69" s="330"/>
      <c r="V69" s="330">
        <v>840</v>
      </c>
      <c r="W69" s="330"/>
      <c r="X69" s="330"/>
    </row>
    <row r="70" spans="1:24" s="186" customFormat="1" ht="14.25" customHeight="1">
      <c r="A70" s="329" t="s">
        <v>138</v>
      </c>
      <c r="B70" s="329"/>
      <c r="D70" s="329" t="s">
        <v>139</v>
      </c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30">
        <v>2650</v>
      </c>
      <c r="Q70" s="330"/>
      <c r="R70" s="330"/>
      <c r="S70" s="330">
        <v>2730</v>
      </c>
      <c r="T70" s="330"/>
      <c r="U70" s="330"/>
      <c r="V70" s="330">
        <v>2810</v>
      </c>
      <c r="W70" s="330"/>
      <c r="X70" s="330"/>
    </row>
    <row r="71" spans="1:24" s="186" customFormat="1" ht="14.25" customHeight="1">
      <c r="A71" s="329" t="s">
        <v>141</v>
      </c>
      <c r="B71" s="329"/>
      <c r="D71" s="329" t="s">
        <v>142</v>
      </c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30">
        <v>3000</v>
      </c>
      <c r="Q71" s="330"/>
      <c r="R71" s="330"/>
      <c r="S71" s="330">
        <v>3090</v>
      </c>
      <c r="T71" s="330"/>
      <c r="U71" s="330"/>
      <c r="V71" s="330">
        <v>3180</v>
      </c>
      <c r="W71" s="330"/>
      <c r="X71" s="330"/>
    </row>
    <row r="72" spans="1:24" s="186" customFormat="1" ht="14.25" customHeight="1">
      <c r="A72" s="329" t="s">
        <v>143</v>
      </c>
      <c r="B72" s="329"/>
      <c r="D72" s="329" t="s">
        <v>144</v>
      </c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30">
        <v>1000</v>
      </c>
      <c r="Q72" s="330"/>
      <c r="R72" s="330"/>
      <c r="S72" s="330">
        <v>1030</v>
      </c>
      <c r="T72" s="330"/>
      <c r="U72" s="330"/>
      <c r="V72" s="330">
        <v>1060</v>
      </c>
      <c r="W72" s="330"/>
      <c r="X72" s="330"/>
    </row>
    <row r="73" spans="1:24" s="186" customFormat="1" ht="14.25" customHeight="1">
      <c r="A73" s="329" t="s">
        <v>145</v>
      </c>
      <c r="B73" s="329"/>
      <c r="D73" s="329" t="s">
        <v>146</v>
      </c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30">
        <v>2000</v>
      </c>
      <c r="Q73" s="330"/>
      <c r="R73" s="330"/>
      <c r="S73" s="330">
        <v>2060</v>
      </c>
      <c r="T73" s="330"/>
      <c r="U73" s="330"/>
      <c r="V73" s="330">
        <v>2120</v>
      </c>
      <c r="W73" s="330"/>
      <c r="X73" s="330"/>
    </row>
    <row r="74" spans="1:24" s="186" customFormat="1" ht="14.25" customHeight="1">
      <c r="A74" s="329" t="s">
        <v>148</v>
      </c>
      <c r="B74" s="329"/>
      <c r="D74" s="329" t="s">
        <v>149</v>
      </c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30">
        <v>5000</v>
      </c>
      <c r="Q74" s="330"/>
      <c r="R74" s="330"/>
      <c r="S74" s="330">
        <v>5150</v>
      </c>
      <c r="T74" s="330"/>
      <c r="U74" s="330"/>
      <c r="V74" s="330">
        <v>5300</v>
      </c>
      <c r="W74" s="330"/>
      <c r="X74" s="330"/>
    </row>
    <row r="75" spans="1:24" s="186" customFormat="1" ht="14.25" customHeight="1">
      <c r="A75" s="329" t="s">
        <v>151</v>
      </c>
      <c r="B75" s="329"/>
      <c r="D75" s="329" t="s">
        <v>152</v>
      </c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30">
        <v>5000</v>
      </c>
      <c r="Q75" s="330"/>
      <c r="R75" s="330"/>
      <c r="S75" s="330">
        <v>5150</v>
      </c>
      <c r="T75" s="330"/>
      <c r="U75" s="330"/>
      <c r="V75" s="330">
        <v>5300</v>
      </c>
      <c r="W75" s="330"/>
      <c r="X75" s="330"/>
    </row>
    <row r="76" spans="1:24" s="186" customFormat="1" ht="17.25" customHeight="1">
      <c r="A76" s="329" t="s">
        <v>153</v>
      </c>
      <c r="B76" s="329"/>
      <c r="D76" s="329" t="s">
        <v>27</v>
      </c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1">
        <v>106155</v>
      </c>
      <c r="Q76" s="321"/>
      <c r="R76" s="321"/>
      <c r="S76" s="330">
        <v>109350</v>
      </c>
      <c r="T76" s="330"/>
      <c r="U76" s="330"/>
      <c r="V76" s="330">
        <v>112630</v>
      </c>
      <c r="W76" s="330"/>
      <c r="X76" s="330"/>
    </row>
    <row r="77" spans="1:24" s="186" customFormat="1" ht="14.25" customHeight="1">
      <c r="A77" s="329" t="s">
        <v>155</v>
      </c>
      <c r="B77" s="329"/>
      <c r="D77" s="329" t="s">
        <v>156</v>
      </c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30">
        <v>35977</v>
      </c>
      <c r="Q77" s="330"/>
      <c r="R77" s="330"/>
      <c r="S77" s="330">
        <v>37060</v>
      </c>
      <c r="T77" s="330"/>
      <c r="U77" s="330"/>
      <c r="V77" s="330">
        <v>38170</v>
      </c>
      <c r="W77" s="330"/>
      <c r="X77" s="330"/>
    </row>
    <row r="78" spans="1:24" ht="14.25" customHeight="1">
      <c r="A78" s="329" t="s">
        <v>158</v>
      </c>
      <c r="B78" s="329"/>
      <c r="D78" s="329" t="s">
        <v>159</v>
      </c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30">
        <v>13002</v>
      </c>
      <c r="Q78" s="330"/>
      <c r="R78" s="330"/>
      <c r="S78" s="330">
        <v>13390</v>
      </c>
      <c r="T78" s="330"/>
      <c r="U78" s="330"/>
      <c r="V78" s="330">
        <v>13790</v>
      </c>
      <c r="W78" s="330"/>
      <c r="X78" s="330"/>
    </row>
    <row r="79" spans="1:24" ht="14.25" customHeight="1">
      <c r="A79" s="329" t="s">
        <v>161</v>
      </c>
      <c r="B79" s="329"/>
      <c r="D79" s="329" t="s">
        <v>162</v>
      </c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30">
        <v>2600</v>
      </c>
      <c r="Q79" s="330"/>
      <c r="R79" s="330"/>
      <c r="S79" s="330">
        <v>2680</v>
      </c>
      <c r="T79" s="330"/>
      <c r="U79" s="330"/>
      <c r="V79" s="330">
        <v>2760</v>
      </c>
      <c r="W79" s="330"/>
      <c r="X79" s="330"/>
    </row>
    <row r="80" spans="1:24" ht="14.25" customHeight="1">
      <c r="A80" s="329" t="s">
        <v>163</v>
      </c>
      <c r="B80" s="329"/>
      <c r="D80" s="329" t="s">
        <v>164</v>
      </c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30">
        <v>9875</v>
      </c>
      <c r="Q80" s="330"/>
      <c r="R80" s="330"/>
      <c r="S80" s="330">
        <v>10170</v>
      </c>
      <c r="T80" s="330"/>
      <c r="U80" s="330"/>
      <c r="V80" s="330">
        <v>10480</v>
      </c>
      <c r="W80" s="330"/>
      <c r="X80" s="330"/>
    </row>
    <row r="81" spans="1:24" ht="14.25" customHeight="1">
      <c r="A81" s="329" t="s">
        <v>166</v>
      </c>
      <c r="B81" s="329"/>
      <c r="D81" s="329" t="s">
        <v>167</v>
      </c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30">
        <v>8500</v>
      </c>
      <c r="Q81" s="330"/>
      <c r="R81" s="330"/>
      <c r="S81" s="330">
        <v>8760</v>
      </c>
      <c r="T81" s="330"/>
      <c r="U81" s="330"/>
      <c r="V81" s="330">
        <v>9020</v>
      </c>
      <c r="W81" s="330"/>
      <c r="X81" s="330"/>
    </row>
    <row r="82" spans="1:24" ht="14.25" customHeight="1">
      <c r="A82" s="329" t="s">
        <v>169</v>
      </c>
      <c r="B82" s="329"/>
      <c r="D82" s="329" t="s">
        <v>170</v>
      </c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30">
        <v>2000</v>
      </c>
      <c r="Q82" s="330"/>
      <c r="R82" s="330"/>
      <c r="S82" s="330">
        <v>2060</v>
      </c>
      <c r="T82" s="330"/>
      <c r="U82" s="330"/>
      <c r="V82" s="330">
        <v>2120</v>
      </c>
      <c r="W82" s="330"/>
      <c r="X82" s="330"/>
    </row>
    <row r="83" spans="1:24" ht="14.25" customHeight="1">
      <c r="A83" s="329" t="s">
        <v>171</v>
      </c>
      <c r="B83" s="329"/>
      <c r="D83" s="329" t="s">
        <v>172</v>
      </c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30">
        <v>56200</v>
      </c>
      <c r="Q83" s="330"/>
      <c r="R83" s="330"/>
      <c r="S83" s="330">
        <v>57890</v>
      </c>
      <c r="T83" s="330"/>
      <c r="U83" s="330"/>
      <c r="V83" s="330">
        <v>59630</v>
      </c>
      <c r="W83" s="330"/>
      <c r="X83" s="330"/>
    </row>
    <row r="84" spans="1:24" ht="14.25" customHeight="1">
      <c r="A84" s="329" t="s">
        <v>174</v>
      </c>
      <c r="B84" s="329"/>
      <c r="D84" s="329" t="s">
        <v>175</v>
      </c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30">
        <v>20000</v>
      </c>
      <c r="Q84" s="330"/>
      <c r="R84" s="330"/>
      <c r="S84" s="330">
        <v>20600</v>
      </c>
      <c r="T84" s="330"/>
      <c r="U84" s="330"/>
      <c r="V84" s="330">
        <v>21220</v>
      </c>
      <c r="W84" s="330"/>
      <c r="X84" s="330"/>
    </row>
    <row r="85" spans="1:24" ht="14.25" customHeight="1">
      <c r="A85" s="329" t="s">
        <v>177</v>
      </c>
      <c r="B85" s="329"/>
      <c r="D85" s="329" t="s">
        <v>178</v>
      </c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30">
        <v>35000</v>
      </c>
      <c r="Q85" s="330"/>
      <c r="R85" s="330"/>
      <c r="S85" s="330">
        <v>36050</v>
      </c>
      <c r="T85" s="330"/>
      <c r="U85" s="330"/>
      <c r="V85" s="330">
        <v>37130</v>
      </c>
      <c r="W85" s="330"/>
      <c r="X85" s="330"/>
    </row>
    <row r="86" spans="1:24" ht="14.25" customHeight="1">
      <c r="A86" s="329" t="s">
        <v>181</v>
      </c>
      <c r="B86" s="329"/>
      <c r="D86" s="329" t="s">
        <v>182</v>
      </c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30">
        <v>1200</v>
      </c>
      <c r="Q86" s="330"/>
      <c r="R86" s="330"/>
      <c r="S86" s="330">
        <v>1240</v>
      </c>
      <c r="T86" s="330"/>
      <c r="U86" s="330"/>
      <c r="V86" s="330">
        <v>1280</v>
      </c>
      <c r="W86" s="330"/>
      <c r="X86" s="330"/>
    </row>
    <row r="87" spans="1:24" ht="14.25" customHeight="1">
      <c r="A87" s="329" t="s">
        <v>184</v>
      </c>
      <c r="B87" s="329"/>
      <c r="D87" s="329" t="s">
        <v>185</v>
      </c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30">
        <v>12000</v>
      </c>
      <c r="Q87" s="330"/>
      <c r="R87" s="330"/>
      <c r="S87" s="330">
        <v>12360</v>
      </c>
      <c r="T87" s="330"/>
      <c r="U87" s="330"/>
      <c r="V87" s="330">
        <v>12730</v>
      </c>
      <c r="W87" s="330"/>
      <c r="X87" s="330"/>
    </row>
    <row r="88" spans="1:24" ht="14.25" customHeight="1">
      <c r="A88" s="329" t="s">
        <v>187</v>
      </c>
      <c r="B88" s="329"/>
      <c r="D88" s="329" t="s">
        <v>188</v>
      </c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30">
        <v>6000</v>
      </c>
      <c r="Q88" s="330"/>
      <c r="R88" s="330"/>
      <c r="S88" s="330">
        <v>6180</v>
      </c>
      <c r="T88" s="330"/>
      <c r="U88" s="330"/>
      <c r="V88" s="330">
        <v>6370</v>
      </c>
      <c r="W88" s="330"/>
      <c r="X88" s="330"/>
    </row>
    <row r="89" spans="1:24" ht="14.25" customHeight="1">
      <c r="A89" s="329" t="s">
        <v>190</v>
      </c>
      <c r="B89" s="329"/>
      <c r="D89" s="329" t="s">
        <v>191</v>
      </c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30">
        <v>4000</v>
      </c>
      <c r="Q89" s="330"/>
      <c r="R89" s="330"/>
      <c r="S89" s="330">
        <v>4120</v>
      </c>
      <c r="T89" s="330"/>
      <c r="U89" s="330"/>
      <c r="V89" s="330">
        <v>4240</v>
      </c>
      <c r="W89" s="330"/>
      <c r="X89" s="330"/>
    </row>
    <row r="90" spans="1:24" ht="14.25" customHeight="1">
      <c r="A90" s="329" t="s">
        <v>193</v>
      </c>
      <c r="B90" s="329"/>
      <c r="D90" s="329" t="s">
        <v>194</v>
      </c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30">
        <v>2000</v>
      </c>
      <c r="Q90" s="330"/>
      <c r="R90" s="330"/>
      <c r="S90" s="330">
        <v>2060</v>
      </c>
      <c r="T90" s="330"/>
      <c r="U90" s="330"/>
      <c r="V90" s="330">
        <v>2120</v>
      </c>
      <c r="W90" s="330"/>
      <c r="X90" s="330"/>
    </row>
    <row r="91" spans="1:24" ht="14.25" customHeight="1">
      <c r="A91" s="329" t="s">
        <v>195</v>
      </c>
      <c r="B91" s="329"/>
      <c r="D91" s="329" t="s">
        <v>196</v>
      </c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30">
        <v>303</v>
      </c>
      <c r="Q91" s="330"/>
      <c r="R91" s="330"/>
      <c r="S91" s="330">
        <v>310</v>
      </c>
      <c r="T91" s="330"/>
      <c r="U91" s="330"/>
      <c r="V91" s="330">
        <v>320</v>
      </c>
      <c r="W91" s="330"/>
      <c r="X91" s="330"/>
    </row>
    <row r="92" spans="1:24" ht="14.25" customHeight="1">
      <c r="A92" s="329" t="s">
        <v>198</v>
      </c>
      <c r="B92" s="329"/>
      <c r="D92" s="329" t="s">
        <v>199</v>
      </c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30">
        <v>303</v>
      </c>
      <c r="Q92" s="330"/>
      <c r="R92" s="330"/>
      <c r="S92" s="330">
        <v>310</v>
      </c>
      <c r="T92" s="330"/>
      <c r="U92" s="330"/>
      <c r="V92" s="330">
        <v>320</v>
      </c>
      <c r="W92" s="330"/>
      <c r="X92" s="330"/>
    </row>
    <row r="93" spans="1:24" ht="14.25" customHeight="1">
      <c r="A93" s="329" t="s">
        <v>200</v>
      </c>
      <c r="B93" s="329"/>
      <c r="D93" s="329" t="s">
        <v>201</v>
      </c>
      <c r="E93" s="329"/>
      <c r="F93" s="329"/>
      <c r="G93" s="329"/>
      <c r="H93" s="329"/>
      <c r="I93" s="329"/>
      <c r="J93" s="329"/>
      <c r="K93" s="329"/>
      <c r="L93" s="329"/>
      <c r="M93" s="329"/>
      <c r="N93" s="329"/>
      <c r="O93" s="329"/>
      <c r="P93" s="330">
        <v>1675</v>
      </c>
      <c r="Q93" s="330"/>
      <c r="R93" s="330"/>
      <c r="S93" s="330">
        <v>1730</v>
      </c>
      <c r="T93" s="330"/>
      <c r="U93" s="330"/>
      <c r="V93" s="330">
        <v>1780</v>
      </c>
      <c r="W93" s="330"/>
      <c r="X93" s="330"/>
    </row>
    <row r="94" spans="1:24" ht="14.25" customHeight="1">
      <c r="A94" s="329" t="s">
        <v>202</v>
      </c>
      <c r="B94" s="329"/>
      <c r="D94" s="329" t="s">
        <v>201</v>
      </c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30">
        <v>1675</v>
      </c>
      <c r="Q94" s="330"/>
      <c r="R94" s="330"/>
      <c r="S94" s="330">
        <v>1730</v>
      </c>
      <c r="T94" s="330"/>
      <c r="U94" s="330"/>
      <c r="V94" s="330">
        <v>1780</v>
      </c>
      <c r="W94" s="330"/>
      <c r="X94" s="330"/>
    </row>
    <row r="95" spans="1:24" ht="17.25" customHeight="1">
      <c r="A95" s="329" t="s">
        <v>203</v>
      </c>
      <c r="B95" s="329"/>
      <c r="D95" s="329" t="s">
        <v>28</v>
      </c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21">
        <v>117055</v>
      </c>
      <c r="Q95" s="321"/>
      <c r="R95" s="321"/>
      <c r="S95" s="330">
        <v>120580</v>
      </c>
      <c r="T95" s="330"/>
      <c r="U95" s="330"/>
      <c r="V95" s="330">
        <v>124200</v>
      </c>
      <c r="W95" s="330"/>
      <c r="X95" s="330"/>
    </row>
    <row r="96" spans="1:24" ht="14.25" customHeight="1">
      <c r="A96" s="329" t="s">
        <v>205</v>
      </c>
      <c r="B96" s="329"/>
      <c r="D96" s="329" t="s">
        <v>206</v>
      </c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30">
        <v>10600</v>
      </c>
      <c r="Q96" s="330"/>
      <c r="R96" s="330"/>
      <c r="S96" s="330">
        <v>10920</v>
      </c>
      <c r="T96" s="330"/>
      <c r="U96" s="330"/>
      <c r="V96" s="330">
        <v>11250</v>
      </c>
      <c r="W96" s="330"/>
      <c r="X96" s="330"/>
    </row>
    <row r="97" spans="1:24" ht="14.25" customHeight="1">
      <c r="A97" s="329" t="s">
        <v>208</v>
      </c>
      <c r="B97" s="329"/>
      <c r="D97" s="329" t="s">
        <v>209</v>
      </c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30">
        <v>9000</v>
      </c>
      <c r="Q97" s="330"/>
      <c r="R97" s="330"/>
      <c r="S97" s="330">
        <v>9270</v>
      </c>
      <c r="T97" s="330"/>
      <c r="U97" s="330"/>
      <c r="V97" s="330">
        <v>9550</v>
      </c>
      <c r="W97" s="330"/>
      <c r="X97" s="330"/>
    </row>
    <row r="98" spans="1:24" ht="14.25" customHeight="1">
      <c r="A98" s="329" t="s">
        <v>211</v>
      </c>
      <c r="B98" s="329"/>
      <c r="D98" s="329" t="s">
        <v>212</v>
      </c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30">
        <v>1600</v>
      </c>
      <c r="Q98" s="330"/>
      <c r="R98" s="330"/>
      <c r="S98" s="330">
        <v>1650</v>
      </c>
      <c r="T98" s="330"/>
      <c r="U98" s="330"/>
      <c r="V98" s="330">
        <v>1700</v>
      </c>
      <c r="W98" s="330"/>
      <c r="X98" s="330"/>
    </row>
    <row r="99" spans="1:24" ht="14.25" customHeight="1">
      <c r="A99" s="329" t="s">
        <v>213</v>
      </c>
      <c r="B99" s="329"/>
      <c r="D99" s="329" t="s">
        <v>214</v>
      </c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30">
        <v>68000</v>
      </c>
      <c r="Q99" s="330"/>
      <c r="R99" s="330"/>
      <c r="S99" s="330">
        <v>70040</v>
      </c>
      <c r="T99" s="330"/>
      <c r="U99" s="330"/>
      <c r="V99" s="330">
        <v>72150</v>
      </c>
      <c r="W99" s="330"/>
      <c r="X99" s="330"/>
    </row>
    <row r="100" spans="1:24" ht="14.25" customHeight="1">
      <c r="A100" s="329" t="s">
        <v>216</v>
      </c>
      <c r="B100" s="329"/>
      <c r="D100" s="329" t="s">
        <v>217</v>
      </c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30">
        <v>50000</v>
      </c>
      <c r="Q100" s="330"/>
      <c r="R100" s="330"/>
      <c r="S100" s="330">
        <v>51500</v>
      </c>
      <c r="T100" s="330"/>
      <c r="U100" s="330"/>
      <c r="V100" s="330">
        <v>53050</v>
      </c>
      <c r="W100" s="330"/>
      <c r="X100" s="330"/>
    </row>
    <row r="101" spans="1:24" ht="14.25" customHeight="1">
      <c r="A101" s="329" t="s">
        <v>219</v>
      </c>
      <c r="B101" s="329"/>
      <c r="D101" s="329" t="s">
        <v>220</v>
      </c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30">
        <v>10000</v>
      </c>
      <c r="Q101" s="330"/>
      <c r="R101" s="330"/>
      <c r="S101" s="330">
        <v>10300</v>
      </c>
      <c r="T101" s="330"/>
      <c r="U101" s="330"/>
      <c r="V101" s="330">
        <v>10610</v>
      </c>
      <c r="W101" s="330"/>
      <c r="X101" s="330"/>
    </row>
    <row r="102" spans="1:24" ht="14.25" customHeight="1">
      <c r="A102" s="329" t="s">
        <v>222</v>
      </c>
      <c r="B102" s="329"/>
      <c r="D102" s="329" t="s">
        <v>223</v>
      </c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30">
        <v>8000</v>
      </c>
      <c r="Q102" s="330"/>
      <c r="R102" s="330"/>
      <c r="S102" s="330">
        <v>8240</v>
      </c>
      <c r="T102" s="330"/>
      <c r="U102" s="330"/>
      <c r="V102" s="330">
        <v>8490</v>
      </c>
      <c r="W102" s="330"/>
      <c r="X102" s="330"/>
    </row>
    <row r="103" spans="1:24" ht="14.25" customHeight="1">
      <c r="A103" s="329" t="s">
        <v>225</v>
      </c>
      <c r="B103" s="329"/>
      <c r="D103" s="329" t="s">
        <v>226</v>
      </c>
      <c r="E103" s="329"/>
      <c r="F103" s="329"/>
      <c r="G103" s="329"/>
      <c r="H103" s="329"/>
      <c r="I103" s="329"/>
      <c r="J103" s="329"/>
      <c r="K103" s="329"/>
      <c r="L103" s="329"/>
      <c r="M103" s="329"/>
      <c r="N103" s="329"/>
      <c r="O103" s="329"/>
      <c r="P103" s="330">
        <v>17800</v>
      </c>
      <c r="Q103" s="330"/>
      <c r="R103" s="330"/>
      <c r="S103" s="330">
        <v>18340</v>
      </c>
      <c r="T103" s="330"/>
      <c r="U103" s="330"/>
      <c r="V103" s="330">
        <v>18890</v>
      </c>
      <c r="W103" s="330"/>
      <c r="X103" s="330"/>
    </row>
    <row r="104" spans="1:24" ht="14.25" customHeight="1">
      <c r="A104" s="329" t="s">
        <v>228</v>
      </c>
      <c r="B104" s="329"/>
      <c r="D104" s="329" t="s">
        <v>229</v>
      </c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30">
        <v>7500</v>
      </c>
      <c r="Q104" s="330"/>
      <c r="R104" s="330"/>
      <c r="S104" s="330">
        <v>7730</v>
      </c>
      <c r="T104" s="330"/>
      <c r="U104" s="330"/>
      <c r="V104" s="330">
        <v>7960</v>
      </c>
      <c r="W104" s="330"/>
      <c r="X104" s="330"/>
    </row>
    <row r="105" spans="1:24" ht="14.25" customHeight="1">
      <c r="A105" s="329" t="s">
        <v>231</v>
      </c>
      <c r="B105" s="329"/>
      <c r="D105" s="329" t="s">
        <v>232</v>
      </c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30">
        <v>6000</v>
      </c>
      <c r="Q105" s="330"/>
      <c r="R105" s="330"/>
      <c r="S105" s="330">
        <v>6180</v>
      </c>
      <c r="T105" s="330"/>
      <c r="U105" s="330"/>
      <c r="V105" s="330">
        <v>6370</v>
      </c>
      <c r="W105" s="330"/>
      <c r="X105" s="330"/>
    </row>
    <row r="106" spans="1:24" ht="14.25" customHeight="1">
      <c r="A106" s="329" t="s">
        <v>233</v>
      </c>
      <c r="B106" s="329"/>
      <c r="D106" s="329" t="s">
        <v>234</v>
      </c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30">
        <v>1300</v>
      </c>
      <c r="Q106" s="330"/>
      <c r="R106" s="330"/>
      <c r="S106" s="330">
        <v>1340</v>
      </c>
      <c r="T106" s="330"/>
      <c r="U106" s="330"/>
      <c r="V106" s="330">
        <v>1380</v>
      </c>
      <c r="W106" s="330"/>
      <c r="X106" s="330"/>
    </row>
    <row r="107" spans="1:24" ht="14.25" customHeight="1">
      <c r="A107" s="329" t="s">
        <v>235</v>
      </c>
      <c r="B107" s="329"/>
      <c r="D107" s="329" t="s">
        <v>236</v>
      </c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30">
        <v>3000</v>
      </c>
      <c r="Q107" s="330"/>
      <c r="R107" s="330"/>
      <c r="S107" s="330">
        <v>3090</v>
      </c>
      <c r="T107" s="330"/>
      <c r="U107" s="330"/>
      <c r="V107" s="330">
        <v>3180</v>
      </c>
      <c r="W107" s="330"/>
      <c r="X107" s="330"/>
    </row>
    <row r="108" spans="1:24" ht="14.25" customHeight="1">
      <c r="A108" s="329" t="s">
        <v>237</v>
      </c>
      <c r="B108" s="329"/>
      <c r="D108" s="329" t="s">
        <v>238</v>
      </c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30">
        <v>12</v>
      </c>
      <c r="Q108" s="330"/>
      <c r="R108" s="330"/>
      <c r="S108" s="330">
        <v>10</v>
      </c>
      <c r="T108" s="330"/>
      <c r="U108" s="330"/>
      <c r="V108" s="330">
        <v>10</v>
      </c>
      <c r="W108" s="330"/>
      <c r="X108" s="330"/>
    </row>
    <row r="109" spans="1:24" ht="14.25" customHeight="1">
      <c r="A109" s="329" t="s">
        <v>240</v>
      </c>
      <c r="B109" s="329"/>
      <c r="D109" s="329" t="s">
        <v>241</v>
      </c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30">
        <v>12</v>
      </c>
      <c r="Q109" s="330"/>
      <c r="R109" s="330"/>
      <c r="S109" s="330">
        <v>10</v>
      </c>
      <c r="T109" s="330"/>
      <c r="U109" s="330"/>
      <c r="V109" s="330">
        <v>10</v>
      </c>
      <c r="W109" s="330"/>
      <c r="X109" s="330"/>
    </row>
    <row r="110" spans="1:24" ht="14.25" customHeight="1">
      <c r="A110" s="329" t="s">
        <v>242</v>
      </c>
      <c r="B110" s="329"/>
      <c r="D110" s="329" t="s">
        <v>243</v>
      </c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30">
        <v>8000</v>
      </c>
      <c r="Q110" s="330"/>
      <c r="R110" s="330"/>
      <c r="S110" s="330">
        <v>8240</v>
      </c>
      <c r="T110" s="330"/>
      <c r="U110" s="330"/>
      <c r="V110" s="330">
        <v>8480</v>
      </c>
      <c r="W110" s="330"/>
      <c r="X110" s="330"/>
    </row>
    <row r="111" spans="1:24" ht="14.25" customHeight="1">
      <c r="A111" s="329" t="s">
        <v>244</v>
      </c>
      <c r="B111" s="329"/>
      <c r="D111" s="329" t="s">
        <v>245</v>
      </c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30">
        <v>4000</v>
      </c>
      <c r="Q111" s="330"/>
      <c r="R111" s="330"/>
      <c r="S111" s="330">
        <v>4120</v>
      </c>
      <c r="T111" s="330"/>
      <c r="U111" s="330"/>
      <c r="V111" s="330">
        <v>4240</v>
      </c>
      <c r="W111" s="330"/>
      <c r="X111" s="330"/>
    </row>
    <row r="112" spans="1:24" ht="14.25" customHeight="1">
      <c r="A112" s="329" t="s">
        <v>246</v>
      </c>
      <c r="B112" s="329"/>
      <c r="D112" s="329" t="s">
        <v>247</v>
      </c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30">
        <v>4000</v>
      </c>
      <c r="Q112" s="330"/>
      <c r="R112" s="330"/>
      <c r="S112" s="330">
        <v>4120</v>
      </c>
      <c r="T112" s="330"/>
      <c r="U112" s="330"/>
      <c r="V112" s="330">
        <v>4240</v>
      </c>
      <c r="W112" s="330"/>
      <c r="X112" s="330"/>
    </row>
    <row r="113" spans="1:24" ht="14.25" customHeight="1">
      <c r="A113" s="329" t="s">
        <v>248</v>
      </c>
      <c r="B113" s="329"/>
      <c r="D113" s="329" t="s">
        <v>249</v>
      </c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30">
        <v>1000</v>
      </c>
      <c r="Q113" s="330"/>
      <c r="R113" s="330"/>
      <c r="S113" s="330">
        <v>1030</v>
      </c>
      <c r="T113" s="330"/>
      <c r="U113" s="330"/>
      <c r="V113" s="330">
        <v>1060</v>
      </c>
      <c r="W113" s="330"/>
      <c r="X113" s="330"/>
    </row>
    <row r="114" spans="1:24" ht="14.25" customHeight="1">
      <c r="A114" s="329" t="s">
        <v>250</v>
      </c>
      <c r="B114" s="329"/>
      <c r="D114" s="329" t="s">
        <v>251</v>
      </c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30">
        <v>1000</v>
      </c>
      <c r="Q114" s="330"/>
      <c r="R114" s="330"/>
      <c r="S114" s="330">
        <v>1030</v>
      </c>
      <c r="T114" s="330"/>
      <c r="U114" s="330"/>
      <c r="V114" s="330">
        <v>1060</v>
      </c>
      <c r="W114" s="330"/>
      <c r="X114" s="330"/>
    </row>
    <row r="115" spans="1:24" ht="14.25" customHeight="1">
      <c r="A115" s="329" t="s">
        <v>252</v>
      </c>
      <c r="B115" s="329"/>
      <c r="D115" s="329" t="s">
        <v>253</v>
      </c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30">
        <v>10500</v>
      </c>
      <c r="Q115" s="330"/>
      <c r="R115" s="330"/>
      <c r="S115" s="330">
        <v>10820</v>
      </c>
      <c r="T115" s="330"/>
      <c r="U115" s="330"/>
      <c r="V115" s="330">
        <v>11140</v>
      </c>
      <c r="W115" s="330"/>
      <c r="X115" s="330"/>
    </row>
    <row r="116" spans="1:24" ht="14.25" customHeight="1">
      <c r="A116" s="329" t="s">
        <v>254</v>
      </c>
      <c r="B116" s="329"/>
      <c r="D116" s="329" t="s">
        <v>255</v>
      </c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30">
        <v>10500</v>
      </c>
      <c r="Q116" s="330"/>
      <c r="R116" s="330"/>
      <c r="S116" s="330">
        <v>10820</v>
      </c>
      <c r="T116" s="330"/>
      <c r="U116" s="330"/>
      <c r="V116" s="330">
        <v>11140</v>
      </c>
      <c r="W116" s="330"/>
      <c r="X116" s="330"/>
    </row>
    <row r="117" spans="1:24" ht="14.25" customHeight="1">
      <c r="A117" s="329" t="s">
        <v>256</v>
      </c>
      <c r="B117" s="329"/>
      <c r="D117" s="329" t="s">
        <v>257</v>
      </c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30">
        <v>1143</v>
      </c>
      <c r="Q117" s="330"/>
      <c r="R117" s="330"/>
      <c r="S117" s="330">
        <v>1180</v>
      </c>
      <c r="T117" s="330"/>
      <c r="U117" s="330"/>
      <c r="V117" s="330">
        <v>1220</v>
      </c>
      <c r="W117" s="330"/>
      <c r="X117" s="330"/>
    </row>
    <row r="118" spans="1:24" ht="14.25" customHeight="1">
      <c r="A118" s="329" t="s">
        <v>258</v>
      </c>
      <c r="B118" s="329"/>
      <c r="D118" s="329" t="s">
        <v>259</v>
      </c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30">
        <v>1143</v>
      </c>
      <c r="Q118" s="330"/>
      <c r="R118" s="330"/>
      <c r="S118" s="330">
        <v>1180</v>
      </c>
      <c r="T118" s="330"/>
      <c r="U118" s="330"/>
      <c r="V118" s="330">
        <v>1220</v>
      </c>
      <c r="W118" s="330"/>
      <c r="X118" s="330"/>
    </row>
    <row r="119" spans="1:24" ht="17.25" customHeight="1">
      <c r="A119" s="329" t="s">
        <v>260</v>
      </c>
      <c r="B119" s="329"/>
      <c r="D119" s="329" t="s">
        <v>68</v>
      </c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1">
        <v>700</v>
      </c>
      <c r="Q119" s="321"/>
      <c r="R119" s="321"/>
      <c r="S119" s="330">
        <v>720</v>
      </c>
      <c r="T119" s="330"/>
      <c r="U119" s="330"/>
      <c r="V119" s="330">
        <v>740</v>
      </c>
      <c r="W119" s="330"/>
      <c r="X119" s="330"/>
    </row>
    <row r="120" spans="1:24" ht="14.25" customHeight="1">
      <c r="A120" s="329" t="s">
        <v>261</v>
      </c>
      <c r="B120" s="329"/>
      <c r="D120" s="329" t="s">
        <v>262</v>
      </c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30">
        <v>700</v>
      </c>
      <c r="Q120" s="330"/>
      <c r="R120" s="330"/>
      <c r="S120" s="330">
        <v>720</v>
      </c>
      <c r="T120" s="330"/>
      <c r="U120" s="330"/>
      <c r="V120" s="330">
        <v>740</v>
      </c>
      <c r="W120" s="330"/>
      <c r="X120" s="330"/>
    </row>
    <row r="121" spans="1:24" ht="14.25" customHeight="1">
      <c r="A121" s="329" t="s">
        <v>263</v>
      </c>
      <c r="B121" s="329"/>
      <c r="D121" s="329" t="s">
        <v>264</v>
      </c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30">
        <v>700</v>
      </c>
      <c r="Q121" s="330"/>
      <c r="R121" s="330"/>
      <c r="S121" s="330">
        <v>720</v>
      </c>
      <c r="T121" s="330"/>
      <c r="U121" s="330"/>
      <c r="V121" s="330">
        <v>740</v>
      </c>
      <c r="W121" s="330"/>
      <c r="X121" s="330"/>
    </row>
    <row r="122" spans="1:24" s="191" customFormat="1" ht="17.25" customHeight="1">
      <c r="A122" s="326" t="s">
        <v>265</v>
      </c>
      <c r="B122" s="326"/>
      <c r="D122" s="326" t="s">
        <v>266</v>
      </c>
      <c r="E122" s="326"/>
      <c r="F122" s="326"/>
      <c r="G122" s="326"/>
      <c r="H122" s="326"/>
      <c r="I122" s="326"/>
      <c r="J122" s="326"/>
      <c r="K122" s="326"/>
      <c r="L122" s="326"/>
      <c r="M122" s="326"/>
      <c r="N122" s="326"/>
      <c r="O122" s="326"/>
      <c r="P122" s="327">
        <v>40</v>
      </c>
      <c r="Q122" s="327"/>
      <c r="R122" s="327"/>
      <c r="S122" s="328">
        <v>40</v>
      </c>
      <c r="T122" s="328"/>
      <c r="U122" s="328"/>
      <c r="V122" s="328">
        <v>40</v>
      </c>
      <c r="W122" s="328"/>
      <c r="X122" s="328"/>
    </row>
    <row r="123" spans="1:24" s="186" customFormat="1" ht="17.25" customHeight="1">
      <c r="A123" s="329" t="s">
        <v>267</v>
      </c>
      <c r="B123" s="329"/>
      <c r="D123" s="329" t="s">
        <v>30</v>
      </c>
      <c r="E123" s="329"/>
      <c r="F123" s="329"/>
      <c r="G123" s="329"/>
      <c r="H123" s="329"/>
      <c r="I123" s="329"/>
      <c r="J123" s="329"/>
      <c r="K123" s="329"/>
      <c r="L123" s="329"/>
      <c r="M123" s="329"/>
      <c r="N123" s="329"/>
      <c r="O123" s="329"/>
      <c r="P123" s="321">
        <v>40</v>
      </c>
      <c r="Q123" s="321"/>
      <c r="R123" s="321"/>
      <c r="S123" s="330">
        <v>40</v>
      </c>
      <c r="T123" s="330"/>
      <c r="U123" s="330"/>
      <c r="V123" s="330">
        <v>40</v>
      </c>
      <c r="W123" s="330"/>
      <c r="X123" s="330"/>
    </row>
    <row r="124" spans="1:24" s="186" customFormat="1" ht="14.25" customHeight="1">
      <c r="A124" s="329" t="s">
        <v>268</v>
      </c>
      <c r="B124" s="329"/>
      <c r="D124" s="329" t="s">
        <v>269</v>
      </c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30">
        <v>40</v>
      </c>
      <c r="Q124" s="330"/>
      <c r="R124" s="330"/>
      <c r="S124" s="330">
        <v>40</v>
      </c>
      <c r="T124" s="330"/>
      <c r="U124" s="330"/>
      <c r="V124" s="330">
        <v>40</v>
      </c>
      <c r="W124" s="330"/>
      <c r="X124" s="330"/>
    </row>
    <row r="125" spans="1:24" s="186" customFormat="1" ht="14.25" customHeight="1">
      <c r="A125" s="329" t="s">
        <v>270</v>
      </c>
      <c r="B125" s="329"/>
      <c r="D125" s="329" t="s">
        <v>271</v>
      </c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30">
        <v>40</v>
      </c>
      <c r="Q125" s="330"/>
      <c r="R125" s="330"/>
      <c r="S125" s="330">
        <v>40</v>
      </c>
      <c r="T125" s="330"/>
      <c r="U125" s="330"/>
      <c r="V125" s="330">
        <v>40</v>
      </c>
      <c r="W125" s="330"/>
      <c r="X125" s="330"/>
    </row>
    <row r="126" spans="1:24" s="188" customFormat="1" ht="28.5" customHeight="1">
      <c r="A126" s="313" t="s">
        <v>272</v>
      </c>
      <c r="B126" s="313"/>
      <c r="C126" s="313"/>
      <c r="D126" s="314" t="s">
        <v>273</v>
      </c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5">
        <v>200000</v>
      </c>
      <c r="Q126" s="315"/>
      <c r="R126" s="315"/>
      <c r="S126" s="316">
        <v>206000</v>
      </c>
      <c r="T126" s="316"/>
      <c r="U126" s="316"/>
      <c r="V126" s="316">
        <v>212180</v>
      </c>
      <c r="W126" s="316"/>
      <c r="X126" s="316"/>
    </row>
    <row r="127" s="188" customFormat="1" ht="3" customHeight="1"/>
    <row r="128" spans="1:24" s="189" customFormat="1" ht="15.75" customHeight="1">
      <c r="A128" s="317" t="s">
        <v>116</v>
      </c>
      <c r="B128" s="317"/>
      <c r="D128" s="317" t="s">
        <v>117</v>
      </c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8">
        <v>200000</v>
      </c>
      <c r="Q128" s="318"/>
      <c r="R128" s="318"/>
      <c r="S128" s="319">
        <v>206000</v>
      </c>
      <c r="T128" s="319"/>
      <c r="U128" s="319"/>
      <c r="V128" s="319">
        <v>212180</v>
      </c>
      <c r="W128" s="319"/>
      <c r="X128" s="319"/>
    </row>
    <row r="129" spans="1:24" ht="13.5" customHeight="1">
      <c r="A129" s="320" t="s">
        <v>124</v>
      </c>
      <c r="B129" s="320"/>
      <c r="C129" s="320"/>
      <c r="D129" s="320" t="s">
        <v>125</v>
      </c>
      <c r="E129" s="320"/>
      <c r="F129" s="320"/>
      <c r="G129" s="320"/>
      <c r="H129" s="320"/>
      <c r="I129" s="320"/>
      <c r="J129" s="320"/>
      <c r="K129" s="320"/>
      <c r="L129" s="320"/>
      <c r="M129" s="320"/>
      <c r="N129" s="320"/>
      <c r="O129" s="320"/>
      <c r="P129" s="321">
        <v>200000</v>
      </c>
      <c r="Q129" s="321"/>
      <c r="R129" s="321"/>
      <c r="S129" s="322">
        <v>206000</v>
      </c>
      <c r="T129" s="322"/>
      <c r="U129" s="322"/>
      <c r="V129" s="322">
        <v>212180</v>
      </c>
      <c r="W129" s="322"/>
      <c r="X129" s="322"/>
    </row>
    <row r="130" spans="1:24" s="190" customFormat="1" ht="17.25" customHeight="1">
      <c r="A130" s="323" t="s">
        <v>111</v>
      </c>
      <c r="B130" s="323"/>
      <c r="D130" s="323" t="s">
        <v>31</v>
      </c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4">
        <v>200000</v>
      </c>
      <c r="Q130" s="324"/>
      <c r="R130" s="324"/>
      <c r="S130" s="325">
        <v>206000</v>
      </c>
      <c r="T130" s="325"/>
      <c r="U130" s="325"/>
      <c r="V130" s="325">
        <v>212180</v>
      </c>
      <c r="W130" s="325"/>
      <c r="X130" s="325"/>
    </row>
    <row r="131" spans="1:24" s="191" customFormat="1" ht="17.25" customHeight="1">
      <c r="A131" s="326" t="s">
        <v>275</v>
      </c>
      <c r="B131" s="326"/>
      <c r="D131" s="326" t="s">
        <v>76</v>
      </c>
      <c r="E131" s="326"/>
      <c r="F131" s="326"/>
      <c r="G131" s="326"/>
      <c r="H131" s="326"/>
      <c r="I131" s="326"/>
      <c r="J131" s="326"/>
      <c r="K131" s="326"/>
      <c r="L131" s="326"/>
      <c r="M131" s="326"/>
      <c r="N131" s="326"/>
      <c r="O131" s="326"/>
      <c r="P131" s="327">
        <v>200000</v>
      </c>
      <c r="Q131" s="327"/>
      <c r="R131" s="327"/>
      <c r="S131" s="328">
        <v>206000</v>
      </c>
      <c r="T131" s="328"/>
      <c r="U131" s="328"/>
      <c r="V131" s="328">
        <v>212180</v>
      </c>
      <c r="W131" s="328"/>
      <c r="X131" s="328"/>
    </row>
    <row r="132" spans="1:24" s="186" customFormat="1" ht="17.25" customHeight="1">
      <c r="A132" s="329" t="s">
        <v>276</v>
      </c>
      <c r="B132" s="329"/>
      <c r="D132" s="329" t="s">
        <v>75</v>
      </c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1">
        <v>200000</v>
      </c>
      <c r="Q132" s="321"/>
      <c r="R132" s="321"/>
      <c r="S132" s="330">
        <v>206000</v>
      </c>
      <c r="T132" s="330"/>
      <c r="U132" s="330"/>
      <c r="V132" s="330">
        <v>212180</v>
      </c>
      <c r="W132" s="330"/>
      <c r="X132" s="330"/>
    </row>
    <row r="133" spans="1:24" s="186" customFormat="1" ht="14.25" customHeight="1">
      <c r="A133" s="329" t="s">
        <v>277</v>
      </c>
      <c r="B133" s="329"/>
      <c r="D133" s="329" t="s">
        <v>75</v>
      </c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30">
        <v>200000</v>
      </c>
      <c r="Q133" s="330"/>
      <c r="R133" s="330"/>
      <c r="S133" s="330">
        <v>206000</v>
      </c>
      <c r="T133" s="330"/>
      <c r="U133" s="330"/>
      <c r="V133" s="330">
        <v>212180</v>
      </c>
      <c r="W133" s="330"/>
      <c r="X133" s="330"/>
    </row>
    <row r="134" spans="1:24" s="186" customFormat="1" ht="14.25" customHeight="1">
      <c r="A134" s="329" t="s">
        <v>278</v>
      </c>
      <c r="B134" s="329"/>
      <c r="D134" s="329" t="s">
        <v>75</v>
      </c>
      <c r="E134" s="329"/>
      <c r="F134" s="329"/>
      <c r="G134" s="329"/>
      <c r="H134" s="329"/>
      <c r="I134" s="329"/>
      <c r="J134" s="329"/>
      <c r="K134" s="329"/>
      <c r="L134" s="329"/>
      <c r="M134" s="329"/>
      <c r="N134" s="329"/>
      <c r="O134" s="329"/>
      <c r="P134" s="330">
        <v>200000</v>
      </c>
      <c r="Q134" s="330"/>
      <c r="R134" s="330"/>
      <c r="S134" s="330">
        <v>206000</v>
      </c>
      <c r="T134" s="330"/>
      <c r="U134" s="330"/>
      <c r="V134" s="330">
        <v>212180</v>
      </c>
      <c r="W134" s="330"/>
      <c r="X134" s="330"/>
    </row>
    <row r="135" spans="1:24" s="188" customFormat="1" ht="28.5" customHeight="1">
      <c r="A135" s="313" t="s">
        <v>272</v>
      </c>
      <c r="B135" s="313"/>
      <c r="C135" s="313"/>
      <c r="D135" s="314" t="s">
        <v>279</v>
      </c>
      <c r="E135" s="314"/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5">
        <v>20000</v>
      </c>
      <c r="Q135" s="315"/>
      <c r="R135" s="315"/>
      <c r="S135" s="316">
        <v>20600</v>
      </c>
      <c r="T135" s="316"/>
      <c r="U135" s="316"/>
      <c r="V135" s="316">
        <v>21220</v>
      </c>
      <c r="W135" s="316"/>
      <c r="X135" s="316"/>
    </row>
    <row r="136" s="188" customFormat="1" ht="3" customHeight="1"/>
    <row r="137" spans="1:24" s="189" customFormat="1" ht="15.75" customHeight="1">
      <c r="A137" s="317" t="s">
        <v>116</v>
      </c>
      <c r="B137" s="317"/>
      <c r="D137" s="317" t="s">
        <v>117</v>
      </c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317"/>
      <c r="P137" s="318">
        <v>20000</v>
      </c>
      <c r="Q137" s="318"/>
      <c r="R137" s="318"/>
      <c r="S137" s="319">
        <v>20600</v>
      </c>
      <c r="T137" s="319"/>
      <c r="U137" s="319"/>
      <c r="V137" s="319">
        <v>21220</v>
      </c>
      <c r="W137" s="319"/>
      <c r="X137" s="319"/>
    </row>
    <row r="138" spans="1:24" ht="13.5" customHeight="1">
      <c r="A138" s="320" t="s">
        <v>124</v>
      </c>
      <c r="B138" s="320"/>
      <c r="C138" s="320"/>
      <c r="D138" s="320" t="s">
        <v>125</v>
      </c>
      <c r="E138" s="320"/>
      <c r="F138" s="320"/>
      <c r="G138" s="320"/>
      <c r="H138" s="320"/>
      <c r="I138" s="320"/>
      <c r="J138" s="320"/>
      <c r="K138" s="320"/>
      <c r="L138" s="320"/>
      <c r="M138" s="320"/>
      <c r="N138" s="320"/>
      <c r="O138" s="320"/>
      <c r="P138" s="321">
        <v>20000</v>
      </c>
      <c r="Q138" s="321"/>
      <c r="R138" s="321"/>
      <c r="S138" s="322">
        <v>20600</v>
      </c>
      <c r="T138" s="322"/>
      <c r="U138" s="322"/>
      <c r="V138" s="322">
        <v>21220</v>
      </c>
      <c r="W138" s="322"/>
      <c r="X138" s="322"/>
    </row>
    <row r="139" spans="1:24" s="190" customFormat="1" ht="17.25" customHeight="1">
      <c r="A139" s="323" t="s">
        <v>111</v>
      </c>
      <c r="B139" s="323"/>
      <c r="D139" s="323" t="s">
        <v>31</v>
      </c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4">
        <v>20000</v>
      </c>
      <c r="Q139" s="324"/>
      <c r="R139" s="324"/>
      <c r="S139" s="325">
        <v>20600</v>
      </c>
      <c r="T139" s="325"/>
      <c r="U139" s="325"/>
      <c r="V139" s="325">
        <v>21220</v>
      </c>
      <c r="W139" s="325"/>
      <c r="X139" s="325"/>
    </row>
    <row r="140" spans="1:24" s="191" customFormat="1" ht="17.25" customHeight="1">
      <c r="A140" s="326" t="s">
        <v>280</v>
      </c>
      <c r="B140" s="326"/>
      <c r="D140" s="326" t="s">
        <v>54</v>
      </c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7">
        <v>20000</v>
      </c>
      <c r="Q140" s="327"/>
      <c r="R140" s="327"/>
      <c r="S140" s="328">
        <v>20600</v>
      </c>
      <c r="T140" s="328"/>
      <c r="U140" s="328"/>
      <c r="V140" s="328">
        <v>21220</v>
      </c>
      <c r="W140" s="328"/>
      <c r="X140" s="328"/>
    </row>
    <row r="141" spans="1:24" s="186" customFormat="1" ht="17.25" customHeight="1">
      <c r="A141" s="329" t="s">
        <v>281</v>
      </c>
      <c r="B141" s="329"/>
      <c r="D141" s="329" t="s">
        <v>78</v>
      </c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1">
        <v>20000</v>
      </c>
      <c r="Q141" s="321"/>
      <c r="R141" s="321"/>
      <c r="S141" s="330">
        <v>20600</v>
      </c>
      <c r="T141" s="330"/>
      <c r="U141" s="330"/>
      <c r="V141" s="330">
        <v>21220</v>
      </c>
      <c r="W141" s="330"/>
      <c r="X141" s="330"/>
    </row>
    <row r="142" spans="1:24" s="186" customFormat="1" ht="14.25" customHeight="1">
      <c r="A142" s="329" t="s">
        <v>282</v>
      </c>
      <c r="B142" s="329"/>
      <c r="D142" s="329" t="s">
        <v>283</v>
      </c>
      <c r="E142" s="329"/>
      <c r="F142" s="329"/>
      <c r="G142" s="329"/>
      <c r="H142" s="329"/>
      <c r="I142" s="329"/>
      <c r="J142" s="329"/>
      <c r="K142" s="329"/>
      <c r="L142" s="329"/>
      <c r="M142" s="329"/>
      <c r="N142" s="329"/>
      <c r="O142" s="329"/>
      <c r="P142" s="330">
        <v>20000</v>
      </c>
      <c r="Q142" s="330"/>
      <c r="R142" s="330"/>
      <c r="S142" s="330">
        <v>20600</v>
      </c>
      <c r="T142" s="330"/>
      <c r="U142" s="330"/>
      <c r="V142" s="330">
        <v>21220</v>
      </c>
      <c r="W142" s="330"/>
      <c r="X142" s="330"/>
    </row>
    <row r="143" spans="1:24" s="186" customFormat="1" ht="14.25" customHeight="1">
      <c r="A143" s="329" t="s">
        <v>284</v>
      </c>
      <c r="B143" s="329"/>
      <c r="D143" s="329" t="s">
        <v>285</v>
      </c>
      <c r="E143" s="329"/>
      <c r="F143" s="329"/>
      <c r="G143" s="329"/>
      <c r="H143" s="329"/>
      <c r="I143" s="329"/>
      <c r="J143" s="329"/>
      <c r="K143" s="329"/>
      <c r="L143" s="329"/>
      <c r="M143" s="329"/>
      <c r="N143" s="329"/>
      <c r="O143" s="329"/>
      <c r="P143" s="330">
        <v>10000</v>
      </c>
      <c r="Q143" s="330"/>
      <c r="R143" s="330"/>
      <c r="S143" s="330">
        <v>10300</v>
      </c>
      <c r="T143" s="330"/>
      <c r="U143" s="330"/>
      <c r="V143" s="330">
        <v>10610</v>
      </c>
      <c r="W143" s="330"/>
      <c r="X143" s="330"/>
    </row>
    <row r="144" spans="1:24" s="186" customFormat="1" ht="14.25" customHeight="1">
      <c r="A144" s="329" t="s">
        <v>286</v>
      </c>
      <c r="B144" s="329"/>
      <c r="D144" s="329" t="s">
        <v>287</v>
      </c>
      <c r="E144" s="329"/>
      <c r="F144" s="329"/>
      <c r="G144" s="329"/>
      <c r="H144" s="329"/>
      <c r="I144" s="329"/>
      <c r="J144" s="329"/>
      <c r="K144" s="329"/>
      <c r="L144" s="329"/>
      <c r="M144" s="329"/>
      <c r="N144" s="329"/>
      <c r="O144" s="329"/>
      <c r="P144" s="330">
        <v>10000</v>
      </c>
      <c r="Q144" s="330"/>
      <c r="R144" s="330"/>
      <c r="S144" s="330">
        <v>10300</v>
      </c>
      <c r="T144" s="330"/>
      <c r="U144" s="330"/>
      <c r="V144" s="330">
        <v>10610</v>
      </c>
      <c r="W144" s="330"/>
      <c r="X144" s="330"/>
    </row>
    <row r="145" spans="1:24" s="187" customFormat="1" ht="17.25" customHeight="1">
      <c r="A145" s="310" t="s">
        <v>118</v>
      </c>
      <c r="B145" s="310"/>
      <c r="C145" s="310"/>
      <c r="D145" s="310" t="s">
        <v>288</v>
      </c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1">
        <v>4055635</v>
      </c>
      <c r="Q145" s="311"/>
      <c r="R145" s="311"/>
      <c r="S145" s="312">
        <v>4177360</v>
      </c>
      <c r="T145" s="312"/>
      <c r="U145" s="312"/>
      <c r="V145" s="312">
        <v>4302680</v>
      </c>
      <c r="W145" s="312"/>
      <c r="X145" s="312"/>
    </row>
    <row r="146" spans="4:15" s="187" customFormat="1" ht="17.25" customHeight="1">
      <c r="D146" s="310"/>
      <c r="E146" s="310"/>
      <c r="F146" s="310"/>
      <c r="G146" s="310"/>
      <c r="H146" s="310"/>
      <c r="I146" s="310"/>
      <c r="J146" s="310"/>
      <c r="K146" s="310"/>
      <c r="L146" s="310"/>
      <c r="M146" s="310"/>
      <c r="N146" s="310"/>
      <c r="O146" s="310"/>
    </row>
    <row r="147" spans="1:24" s="188" customFormat="1" ht="17.25" customHeight="1">
      <c r="A147" s="313" t="s">
        <v>121</v>
      </c>
      <c r="B147" s="313"/>
      <c r="C147" s="313"/>
      <c r="D147" s="314" t="s">
        <v>290</v>
      </c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5">
        <v>3952785</v>
      </c>
      <c r="Q147" s="315"/>
      <c r="R147" s="315"/>
      <c r="S147" s="316">
        <v>4071420</v>
      </c>
      <c r="T147" s="316"/>
      <c r="U147" s="316"/>
      <c r="V147" s="316">
        <v>4193560</v>
      </c>
      <c r="W147" s="316"/>
      <c r="X147" s="316"/>
    </row>
    <row r="148" spans="4:15" s="188" customFormat="1" ht="14.25" customHeight="1">
      <c r="D148" s="314"/>
      <c r="E148" s="314"/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</row>
    <row r="149" s="188" customFormat="1" ht="3" customHeight="1"/>
    <row r="150" spans="1:24" s="189" customFormat="1" ht="15.75" customHeight="1">
      <c r="A150" s="317" t="s">
        <v>116</v>
      </c>
      <c r="B150" s="317"/>
      <c r="D150" s="317" t="s">
        <v>117</v>
      </c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8">
        <v>3952785</v>
      </c>
      <c r="Q150" s="318"/>
      <c r="R150" s="318"/>
      <c r="S150" s="319">
        <v>4071420</v>
      </c>
      <c r="T150" s="319"/>
      <c r="U150" s="319"/>
      <c r="V150" s="319">
        <v>4193560</v>
      </c>
      <c r="W150" s="319"/>
      <c r="X150" s="319"/>
    </row>
    <row r="151" spans="1:24" ht="13.5" customHeight="1">
      <c r="A151" s="320" t="s">
        <v>124</v>
      </c>
      <c r="B151" s="320"/>
      <c r="C151" s="320"/>
      <c r="D151" s="320" t="s">
        <v>125</v>
      </c>
      <c r="E151" s="320"/>
      <c r="F151" s="320"/>
      <c r="G151" s="320"/>
      <c r="H151" s="320"/>
      <c r="I151" s="320"/>
      <c r="J151" s="320"/>
      <c r="K151" s="320"/>
      <c r="L151" s="320"/>
      <c r="M151" s="320"/>
      <c r="N151" s="320"/>
      <c r="O151" s="320"/>
      <c r="P151" s="321">
        <v>3952785</v>
      </c>
      <c r="Q151" s="321"/>
      <c r="R151" s="321"/>
      <c r="S151" s="322">
        <v>4071420</v>
      </c>
      <c r="T151" s="322"/>
      <c r="U151" s="322"/>
      <c r="V151" s="322">
        <v>4193560</v>
      </c>
      <c r="W151" s="322"/>
      <c r="X151" s="322"/>
    </row>
    <row r="152" spans="1:24" s="190" customFormat="1" ht="17.25" customHeight="1">
      <c r="A152" s="323" t="s">
        <v>110</v>
      </c>
      <c r="B152" s="323"/>
      <c r="D152" s="323" t="s">
        <v>49</v>
      </c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  <c r="P152" s="324">
        <v>3952785</v>
      </c>
      <c r="Q152" s="324"/>
      <c r="R152" s="324"/>
      <c r="S152" s="325">
        <v>4071420</v>
      </c>
      <c r="T152" s="325"/>
      <c r="U152" s="325"/>
      <c r="V152" s="325">
        <v>4193560</v>
      </c>
      <c r="W152" s="325"/>
      <c r="X152" s="325"/>
    </row>
    <row r="153" spans="1:24" s="191" customFormat="1" ht="17.25" customHeight="1">
      <c r="A153" s="326" t="s">
        <v>339</v>
      </c>
      <c r="B153" s="326"/>
      <c r="D153" s="326" t="s">
        <v>21</v>
      </c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7">
        <v>3489000</v>
      </c>
      <c r="Q153" s="327"/>
      <c r="R153" s="327"/>
      <c r="S153" s="328">
        <v>3593670</v>
      </c>
      <c r="T153" s="328"/>
      <c r="U153" s="328"/>
      <c r="V153" s="328">
        <v>3701470</v>
      </c>
      <c r="W153" s="328"/>
      <c r="X153" s="328"/>
    </row>
    <row r="154" spans="1:24" s="186" customFormat="1" ht="17.25" customHeight="1">
      <c r="A154" s="329" t="s">
        <v>341</v>
      </c>
      <c r="B154" s="329"/>
      <c r="D154" s="329" t="s">
        <v>22</v>
      </c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1">
        <v>2878000</v>
      </c>
      <c r="Q154" s="321"/>
      <c r="R154" s="321"/>
      <c r="S154" s="330">
        <v>2964340</v>
      </c>
      <c r="T154" s="330"/>
      <c r="U154" s="330"/>
      <c r="V154" s="330">
        <v>3053270</v>
      </c>
      <c r="W154" s="330"/>
      <c r="X154" s="330"/>
    </row>
    <row r="155" spans="1:24" s="186" customFormat="1" ht="14.25" customHeight="1">
      <c r="A155" s="329" t="s">
        <v>343</v>
      </c>
      <c r="B155" s="329"/>
      <c r="D155" s="329" t="s">
        <v>344</v>
      </c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30">
        <v>2800000</v>
      </c>
      <c r="Q155" s="330"/>
      <c r="R155" s="330"/>
      <c r="S155" s="330">
        <v>2884000</v>
      </c>
      <c r="T155" s="330"/>
      <c r="U155" s="330"/>
      <c r="V155" s="330">
        <v>2970520</v>
      </c>
      <c r="W155" s="330"/>
      <c r="X155" s="330"/>
    </row>
    <row r="156" spans="1:24" s="186" customFormat="1" ht="14.25" customHeight="1">
      <c r="A156" s="329" t="s">
        <v>346</v>
      </c>
      <c r="B156" s="329"/>
      <c r="D156" s="329" t="s">
        <v>347</v>
      </c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30">
        <v>2800000</v>
      </c>
      <c r="Q156" s="330"/>
      <c r="R156" s="330"/>
      <c r="S156" s="330">
        <v>2884000</v>
      </c>
      <c r="T156" s="330"/>
      <c r="U156" s="330"/>
      <c r="V156" s="330">
        <v>2970520</v>
      </c>
      <c r="W156" s="330"/>
      <c r="X156" s="330"/>
    </row>
    <row r="157" spans="1:24" ht="14.25" customHeight="1">
      <c r="A157" s="329" t="s">
        <v>348</v>
      </c>
      <c r="B157" s="329"/>
      <c r="D157" s="329" t="s">
        <v>349</v>
      </c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30">
        <v>30000</v>
      </c>
      <c r="Q157" s="330"/>
      <c r="R157" s="330"/>
      <c r="S157" s="330">
        <v>30900</v>
      </c>
      <c r="T157" s="330"/>
      <c r="U157" s="330"/>
      <c r="V157" s="330">
        <v>31830</v>
      </c>
      <c r="W157" s="330"/>
      <c r="X157" s="330"/>
    </row>
    <row r="158" spans="1:24" ht="14.25" customHeight="1">
      <c r="A158" s="329" t="s">
        <v>350</v>
      </c>
      <c r="B158" s="329"/>
      <c r="D158" s="329" t="s">
        <v>349</v>
      </c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30">
        <v>30000</v>
      </c>
      <c r="Q158" s="330"/>
      <c r="R158" s="330"/>
      <c r="S158" s="330">
        <v>30900</v>
      </c>
      <c r="T158" s="330"/>
      <c r="U158" s="330"/>
      <c r="V158" s="330">
        <v>31830</v>
      </c>
      <c r="W158" s="330"/>
      <c r="X158" s="330"/>
    </row>
    <row r="159" spans="1:24" ht="14.25" customHeight="1">
      <c r="A159" s="329" t="s">
        <v>351</v>
      </c>
      <c r="B159" s="329"/>
      <c r="D159" s="329" t="s">
        <v>352</v>
      </c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30">
        <v>48000</v>
      </c>
      <c r="Q159" s="330"/>
      <c r="R159" s="330"/>
      <c r="S159" s="330">
        <v>49440</v>
      </c>
      <c r="T159" s="330"/>
      <c r="U159" s="330"/>
      <c r="V159" s="330">
        <v>50920</v>
      </c>
      <c r="W159" s="330"/>
      <c r="X159" s="330"/>
    </row>
    <row r="160" spans="1:24" ht="14.25" customHeight="1">
      <c r="A160" s="329" t="s">
        <v>354</v>
      </c>
      <c r="B160" s="329"/>
      <c r="D160" s="329" t="s">
        <v>352</v>
      </c>
      <c r="E160" s="329"/>
      <c r="F160" s="329"/>
      <c r="G160" s="329"/>
      <c r="H160" s="329"/>
      <c r="I160" s="329"/>
      <c r="J160" s="329"/>
      <c r="K160" s="329"/>
      <c r="L160" s="329"/>
      <c r="M160" s="329"/>
      <c r="N160" s="329"/>
      <c r="O160" s="329"/>
      <c r="P160" s="330">
        <v>48000</v>
      </c>
      <c r="Q160" s="330"/>
      <c r="R160" s="330"/>
      <c r="S160" s="330">
        <v>49440</v>
      </c>
      <c r="T160" s="330"/>
      <c r="U160" s="330"/>
      <c r="V160" s="330">
        <v>50920</v>
      </c>
      <c r="W160" s="330"/>
      <c r="X160" s="330"/>
    </row>
    <row r="161" spans="1:24" ht="17.25" customHeight="1">
      <c r="A161" s="329" t="s">
        <v>355</v>
      </c>
      <c r="B161" s="329"/>
      <c r="D161" s="329" t="s">
        <v>23</v>
      </c>
      <c r="E161" s="329"/>
      <c r="F161" s="329"/>
      <c r="G161" s="329"/>
      <c r="H161" s="329"/>
      <c r="I161" s="329"/>
      <c r="J161" s="329"/>
      <c r="K161" s="329"/>
      <c r="L161" s="329"/>
      <c r="M161" s="329"/>
      <c r="N161" s="329"/>
      <c r="O161" s="329"/>
      <c r="P161" s="321">
        <v>151000</v>
      </c>
      <c r="Q161" s="321"/>
      <c r="R161" s="321"/>
      <c r="S161" s="330">
        <v>155530</v>
      </c>
      <c r="T161" s="330"/>
      <c r="U161" s="330"/>
      <c r="V161" s="330">
        <v>160190</v>
      </c>
      <c r="W161" s="330"/>
      <c r="X161" s="330"/>
    </row>
    <row r="162" spans="1:24" ht="14.25" customHeight="1">
      <c r="A162" s="329" t="s">
        <v>357</v>
      </c>
      <c r="B162" s="329"/>
      <c r="D162" s="329" t="s">
        <v>23</v>
      </c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30">
        <v>151000</v>
      </c>
      <c r="Q162" s="330"/>
      <c r="R162" s="330"/>
      <c r="S162" s="330">
        <v>155530</v>
      </c>
      <c r="T162" s="330"/>
      <c r="U162" s="330"/>
      <c r="V162" s="330">
        <v>160190</v>
      </c>
      <c r="W162" s="330"/>
      <c r="X162" s="330"/>
    </row>
    <row r="163" spans="1:24" ht="14.25" customHeight="1">
      <c r="A163" s="329" t="s">
        <v>358</v>
      </c>
      <c r="B163" s="329"/>
      <c r="D163" s="329" t="s">
        <v>359</v>
      </c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30">
        <v>21000</v>
      </c>
      <c r="Q163" s="330"/>
      <c r="R163" s="330"/>
      <c r="S163" s="330">
        <v>21630</v>
      </c>
      <c r="T163" s="330"/>
      <c r="U163" s="330"/>
      <c r="V163" s="330">
        <v>22280</v>
      </c>
      <c r="W163" s="330"/>
      <c r="X163" s="330"/>
    </row>
    <row r="164" spans="1:24" ht="14.25" customHeight="1">
      <c r="A164" s="329" t="s">
        <v>361</v>
      </c>
      <c r="B164" s="329"/>
      <c r="D164" s="329" t="s">
        <v>362</v>
      </c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30">
        <v>46000</v>
      </c>
      <c r="Q164" s="330"/>
      <c r="R164" s="330"/>
      <c r="S164" s="330">
        <v>47380</v>
      </c>
      <c r="T164" s="330"/>
      <c r="U164" s="330"/>
      <c r="V164" s="330">
        <v>48800</v>
      </c>
      <c r="W164" s="330"/>
      <c r="X164" s="330"/>
    </row>
    <row r="165" spans="1:24" ht="14.25" customHeight="1">
      <c r="A165" s="329" t="s">
        <v>364</v>
      </c>
      <c r="B165" s="329"/>
      <c r="D165" s="329" t="s">
        <v>365</v>
      </c>
      <c r="E165" s="329"/>
      <c r="F165" s="329"/>
      <c r="G165" s="329"/>
      <c r="H165" s="329"/>
      <c r="I165" s="329"/>
      <c r="J165" s="329"/>
      <c r="K165" s="329"/>
      <c r="L165" s="329"/>
      <c r="M165" s="329"/>
      <c r="N165" s="329"/>
      <c r="O165" s="329"/>
      <c r="P165" s="330">
        <v>24000</v>
      </c>
      <c r="Q165" s="330"/>
      <c r="R165" s="330"/>
      <c r="S165" s="330">
        <v>24720</v>
      </c>
      <c r="T165" s="330"/>
      <c r="U165" s="330"/>
      <c r="V165" s="330">
        <v>25460</v>
      </c>
      <c r="W165" s="330"/>
      <c r="X165" s="330"/>
    </row>
    <row r="166" spans="1:24" ht="14.25" customHeight="1">
      <c r="A166" s="329" t="s">
        <v>367</v>
      </c>
      <c r="B166" s="329"/>
      <c r="D166" s="329" t="s">
        <v>368</v>
      </c>
      <c r="E166" s="329"/>
      <c r="F166" s="329"/>
      <c r="G166" s="329"/>
      <c r="H166" s="329"/>
      <c r="I166" s="329"/>
      <c r="J166" s="329"/>
      <c r="K166" s="329"/>
      <c r="L166" s="329"/>
      <c r="M166" s="329"/>
      <c r="N166" s="329"/>
      <c r="O166" s="329"/>
      <c r="P166" s="330">
        <v>20000</v>
      </c>
      <c r="Q166" s="330"/>
      <c r="R166" s="330"/>
      <c r="S166" s="330">
        <v>20600</v>
      </c>
      <c r="T166" s="330"/>
      <c r="U166" s="330"/>
      <c r="V166" s="330">
        <v>21220</v>
      </c>
      <c r="W166" s="330"/>
      <c r="X166" s="330"/>
    </row>
    <row r="167" spans="1:24" ht="14.25" customHeight="1">
      <c r="A167" s="329" t="s">
        <v>369</v>
      </c>
      <c r="B167" s="329"/>
      <c r="D167" s="329" t="s">
        <v>370</v>
      </c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29"/>
      <c r="P167" s="330">
        <v>38000</v>
      </c>
      <c r="Q167" s="330"/>
      <c r="R167" s="330"/>
      <c r="S167" s="330">
        <v>39140</v>
      </c>
      <c r="T167" s="330"/>
      <c r="U167" s="330"/>
      <c r="V167" s="330">
        <v>40310</v>
      </c>
      <c r="W167" s="330"/>
      <c r="X167" s="330"/>
    </row>
    <row r="168" spans="1:24" ht="14.25" customHeight="1">
      <c r="A168" s="329" t="s">
        <v>371</v>
      </c>
      <c r="B168" s="329"/>
      <c r="D168" s="329" t="s">
        <v>372</v>
      </c>
      <c r="E168" s="329"/>
      <c r="F168" s="329"/>
      <c r="G168" s="329"/>
      <c r="H168" s="329"/>
      <c r="I168" s="329"/>
      <c r="J168" s="329"/>
      <c r="K168" s="329"/>
      <c r="L168" s="329"/>
      <c r="M168" s="329"/>
      <c r="N168" s="329"/>
      <c r="O168" s="329"/>
      <c r="P168" s="330">
        <v>2000</v>
      </c>
      <c r="Q168" s="330"/>
      <c r="R168" s="330"/>
      <c r="S168" s="330">
        <v>2060</v>
      </c>
      <c r="T168" s="330"/>
      <c r="U168" s="330"/>
      <c r="V168" s="330">
        <v>2120</v>
      </c>
      <c r="W168" s="330"/>
      <c r="X168" s="330"/>
    </row>
    <row r="169" spans="1:24" ht="17.25" customHeight="1">
      <c r="A169" s="329" t="s">
        <v>373</v>
      </c>
      <c r="B169" s="329"/>
      <c r="D169" s="329" t="s">
        <v>24</v>
      </c>
      <c r="E169" s="329"/>
      <c r="F169" s="329"/>
      <c r="G169" s="329"/>
      <c r="H169" s="329"/>
      <c r="I169" s="329"/>
      <c r="J169" s="329"/>
      <c r="K169" s="329"/>
      <c r="L169" s="329"/>
      <c r="M169" s="329"/>
      <c r="N169" s="329"/>
      <c r="O169" s="329"/>
      <c r="P169" s="321">
        <v>460000</v>
      </c>
      <c r="Q169" s="321"/>
      <c r="R169" s="321"/>
      <c r="S169" s="330">
        <v>473800</v>
      </c>
      <c r="T169" s="330"/>
      <c r="U169" s="330"/>
      <c r="V169" s="330">
        <v>488010</v>
      </c>
      <c r="W169" s="330"/>
      <c r="X169" s="330"/>
    </row>
    <row r="170" spans="1:24" ht="14.25" customHeight="1">
      <c r="A170" s="329" t="s">
        <v>375</v>
      </c>
      <c r="B170" s="329"/>
      <c r="D170" s="329" t="s">
        <v>376</v>
      </c>
      <c r="E170" s="329"/>
      <c r="F170" s="329"/>
      <c r="G170" s="329"/>
      <c r="H170" s="329"/>
      <c r="I170" s="329"/>
      <c r="J170" s="329"/>
      <c r="K170" s="329"/>
      <c r="L170" s="329"/>
      <c r="M170" s="329"/>
      <c r="N170" s="329"/>
      <c r="O170" s="329"/>
      <c r="P170" s="330">
        <v>455000</v>
      </c>
      <c r="Q170" s="330"/>
      <c r="R170" s="330"/>
      <c r="S170" s="330">
        <v>468650</v>
      </c>
      <c r="T170" s="330"/>
      <c r="U170" s="330"/>
      <c r="V170" s="330">
        <v>482710</v>
      </c>
      <c r="W170" s="330"/>
      <c r="X170" s="330"/>
    </row>
    <row r="171" spans="1:24" ht="14.25" customHeight="1">
      <c r="A171" s="329" t="s">
        <v>377</v>
      </c>
      <c r="B171" s="329"/>
      <c r="D171" s="329" t="s">
        <v>376</v>
      </c>
      <c r="E171" s="329"/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30">
        <v>450000</v>
      </c>
      <c r="Q171" s="330"/>
      <c r="R171" s="330"/>
      <c r="S171" s="330">
        <v>463500</v>
      </c>
      <c r="T171" s="330"/>
      <c r="U171" s="330"/>
      <c r="V171" s="330">
        <v>477410</v>
      </c>
      <c r="W171" s="330"/>
      <c r="X171" s="330"/>
    </row>
    <row r="172" spans="1:24" ht="14.25" customHeight="1">
      <c r="A172" s="329" t="s">
        <v>379</v>
      </c>
      <c r="B172" s="329"/>
      <c r="D172" s="329" t="s">
        <v>380</v>
      </c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30">
        <v>5000</v>
      </c>
      <c r="Q172" s="330"/>
      <c r="R172" s="330"/>
      <c r="S172" s="330">
        <v>5150</v>
      </c>
      <c r="T172" s="330"/>
      <c r="U172" s="330"/>
      <c r="V172" s="330">
        <v>5300</v>
      </c>
      <c r="W172" s="330"/>
      <c r="X172" s="330"/>
    </row>
    <row r="173" spans="1:24" ht="14.25" customHeight="1">
      <c r="A173" s="329" t="s">
        <v>381</v>
      </c>
      <c r="B173" s="329"/>
      <c r="D173" s="329" t="s">
        <v>382</v>
      </c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29"/>
      <c r="P173" s="330">
        <v>5000</v>
      </c>
      <c r="Q173" s="330"/>
      <c r="R173" s="330"/>
      <c r="S173" s="330">
        <v>5150</v>
      </c>
      <c r="T173" s="330"/>
      <c r="U173" s="330"/>
      <c r="V173" s="330">
        <v>5300</v>
      </c>
      <c r="W173" s="330"/>
      <c r="X173" s="330"/>
    </row>
    <row r="174" spans="1:24" ht="14.25" customHeight="1">
      <c r="A174" s="329" t="s">
        <v>383</v>
      </c>
      <c r="B174" s="329"/>
      <c r="D174" s="329" t="s">
        <v>382</v>
      </c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329"/>
      <c r="P174" s="330">
        <v>5000</v>
      </c>
      <c r="Q174" s="330"/>
      <c r="R174" s="330"/>
      <c r="S174" s="330">
        <v>5150</v>
      </c>
      <c r="T174" s="330"/>
      <c r="U174" s="330"/>
      <c r="V174" s="330">
        <v>5300</v>
      </c>
      <c r="W174" s="330"/>
      <c r="X174" s="330"/>
    </row>
    <row r="175" spans="1:24" s="191" customFormat="1" ht="17.25" customHeight="1">
      <c r="A175" s="326" t="s">
        <v>129</v>
      </c>
      <c r="B175" s="326"/>
      <c r="D175" s="326" t="s">
        <v>25</v>
      </c>
      <c r="E175" s="326"/>
      <c r="F175" s="326"/>
      <c r="G175" s="326"/>
      <c r="H175" s="326"/>
      <c r="I175" s="326"/>
      <c r="J175" s="326"/>
      <c r="K175" s="326"/>
      <c r="L175" s="326"/>
      <c r="M175" s="326"/>
      <c r="N175" s="326"/>
      <c r="O175" s="326"/>
      <c r="P175" s="327">
        <v>463785</v>
      </c>
      <c r="Q175" s="327"/>
      <c r="R175" s="327"/>
      <c r="S175" s="328">
        <v>477750</v>
      </c>
      <c r="T175" s="328"/>
      <c r="U175" s="328"/>
      <c r="V175" s="328">
        <v>492090</v>
      </c>
      <c r="W175" s="328"/>
      <c r="X175" s="328"/>
    </row>
    <row r="176" spans="1:24" s="186" customFormat="1" ht="17.25" customHeight="1">
      <c r="A176" s="329" t="s">
        <v>130</v>
      </c>
      <c r="B176" s="329"/>
      <c r="D176" s="329" t="s">
        <v>26</v>
      </c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1">
        <v>141500</v>
      </c>
      <c r="Q176" s="321"/>
      <c r="R176" s="321"/>
      <c r="S176" s="330">
        <v>145750</v>
      </c>
      <c r="T176" s="330"/>
      <c r="U176" s="330"/>
      <c r="V176" s="330">
        <v>150130</v>
      </c>
      <c r="W176" s="330"/>
      <c r="X176" s="330"/>
    </row>
    <row r="177" spans="1:24" s="186" customFormat="1" ht="14.25" customHeight="1">
      <c r="A177" s="329" t="s">
        <v>132</v>
      </c>
      <c r="B177" s="329"/>
      <c r="D177" s="329" t="s">
        <v>133</v>
      </c>
      <c r="E177" s="329"/>
      <c r="F177" s="329"/>
      <c r="G177" s="329"/>
      <c r="H177" s="329"/>
      <c r="I177" s="329"/>
      <c r="J177" s="329"/>
      <c r="K177" s="329"/>
      <c r="L177" s="329"/>
      <c r="M177" s="329"/>
      <c r="N177" s="329"/>
      <c r="O177" s="329"/>
      <c r="P177" s="330">
        <v>6000</v>
      </c>
      <c r="Q177" s="330"/>
      <c r="R177" s="330"/>
      <c r="S177" s="330">
        <v>6180</v>
      </c>
      <c r="T177" s="330"/>
      <c r="U177" s="330"/>
      <c r="V177" s="330">
        <v>6370</v>
      </c>
      <c r="W177" s="330"/>
      <c r="X177" s="330"/>
    </row>
    <row r="178" spans="1:24" s="186" customFormat="1" ht="14.25" customHeight="1">
      <c r="A178" s="329" t="s">
        <v>135</v>
      </c>
      <c r="B178" s="329"/>
      <c r="D178" s="329" t="s">
        <v>136</v>
      </c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30">
        <v>6000</v>
      </c>
      <c r="Q178" s="330"/>
      <c r="R178" s="330"/>
      <c r="S178" s="330">
        <v>6180</v>
      </c>
      <c r="T178" s="330"/>
      <c r="U178" s="330"/>
      <c r="V178" s="330">
        <v>6370</v>
      </c>
      <c r="W178" s="330"/>
      <c r="X178" s="330"/>
    </row>
    <row r="179" spans="1:24" s="186" customFormat="1" ht="14.25" customHeight="1">
      <c r="A179" s="329" t="s">
        <v>386</v>
      </c>
      <c r="B179" s="329"/>
      <c r="D179" s="329" t="s">
        <v>387</v>
      </c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30">
        <v>135000</v>
      </c>
      <c r="Q179" s="330"/>
      <c r="R179" s="330"/>
      <c r="S179" s="330">
        <v>139050</v>
      </c>
      <c r="T179" s="330"/>
      <c r="U179" s="330"/>
      <c r="V179" s="330">
        <v>143220</v>
      </c>
      <c r="W179" s="330"/>
      <c r="X179" s="330"/>
    </row>
    <row r="180" spans="1:24" s="186" customFormat="1" ht="14.25" customHeight="1">
      <c r="A180" s="329" t="s">
        <v>388</v>
      </c>
      <c r="B180" s="329"/>
      <c r="D180" s="329" t="s">
        <v>389</v>
      </c>
      <c r="E180" s="329"/>
      <c r="F180" s="329"/>
      <c r="G180" s="329"/>
      <c r="H180" s="329"/>
      <c r="I180" s="329"/>
      <c r="J180" s="329"/>
      <c r="K180" s="329"/>
      <c r="L180" s="329"/>
      <c r="M180" s="329"/>
      <c r="N180" s="329"/>
      <c r="O180" s="329"/>
      <c r="P180" s="330">
        <v>135000</v>
      </c>
      <c r="Q180" s="330"/>
      <c r="R180" s="330"/>
      <c r="S180" s="330">
        <v>139050</v>
      </c>
      <c r="T180" s="330"/>
      <c r="U180" s="330"/>
      <c r="V180" s="330">
        <v>143220</v>
      </c>
      <c r="W180" s="330"/>
      <c r="X180" s="330"/>
    </row>
    <row r="181" spans="1:24" s="186" customFormat="1" ht="14.25" customHeight="1">
      <c r="A181" s="329" t="s">
        <v>141</v>
      </c>
      <c r="B181" s="329"/>
      <c r="D181" s="329" t="s">
        <v>142</v>
      </c>
      <c r="E181" s="329"/>
      <c r="F181" s="329"/>
      <c r="G181" s="329"/>
      <c r="H181" s="329"/>
      <c r="I181" s="329"/>
      <c r="J181" s="329"/>
      <c r="K181" s="329"/>
      <c r="L181" s="329"/>
      <c r="M181" s="329"/>
      <c r="N181" s="329"/>
      <c r="O181" s="329"/>
      <c r="P181" s="330">
        <v>500</v>
      </c>
      <c r="Q181" s="330"/>
      <c r="R181" s="330"/>
      <c r="S181" s="330">
        <v>520</v>
      </c>
      <c r="T181" s="330"/>
      <c r="U181" s="330"/>
      <c r="V181" s="330">
        <v>540</v>
      </c>
      <c r="W181" s="330"/>
      <c r="X181" s="330"/>
    </row>
    <row r="182" spans="1:24" s="186" customFormat="1" ht="14.25" customHeight="1">
      <c r="A182" s="329" t="s">
        <v>143</v>
      </c>
      <c r="B182" s="329"/>
      <c r="D182" s="329" t="s">
        <v>144</v>
      </c>
      <c r="E182" s="329"/>
      <c r="F182" s="329"/>
      <c r="G182" s="329"/>
      <c r="H182" s="329"/>
      <c r="I182" s="329"/>
      <c r="J182" s="329"/>
      <c r="K182" s="329"/>
      <c r="L182" s="329"/>
      <c r="M182" s="329"/>
      <c r="N182" s="329"/>
      <c r="O182" s="329"/>
      <c r="P182" s="330">
        <v>500</v>
      </c>
      <c r="Q182" s="330"/>
      <c r="R182" s="330"/>
      <c r="S182" s="330">
        <v>520</v>
      </c>
      <c r="T182" s="330"/>
      <c r="U182" s="330"/>
      <c r="V182" s="330">
        <v>540</v>
      </c>
      <c r="W182" s="330"/>
      <c r="X182" s="330"/>
    </row>
    <row r="183" spans="1:24" s="186" customFormat="1" ht="17.25" customHeight="1">
      <c r="A183" s="329" t="s">
        <v>153</v>
      </c>
      <c r="B183" s="329"/>
      <c r="D183" s="329" t="s">
        <v>27</v>
      </c>
      <c r="E183" s="329"/>
      <c r="F183" s="329"/>
      <c r="G183" s="329"/>
      <c r="H183" s="329"/>
      <c r="I183" s="329"/>
      <c r="J183" s="329"/>
      <c r="K183" s="329"/>
      <c r="L183" s="329"/>
      <c r="M183" s="329"/>
      <c r="N183" s="329"/>
      <c r="O183" s="329"/>
      <c r="P183" s="321">
        <v>226300</v>
      </c>
      <c r="Q183" s="321"/>
      <c r="R183" s="321"/>
      <c r="S183" s="330">
        <v>233110</v>
      </c>
      <c r="T183" s="330"/>
      <c r="U183" s="330"/>
      <c r="V183" s="330">
        <v>240110</v>
      </c>
      <c r="W183" s="330"/>
      <c r="X183" s="330"/>
    </row>
    <row r="184" spans="1:24" s="186" customFormat="1" ht="14.25" customHeight="1">
      <c r="A184" s="329" t="s">
        <v>155</v>
      </c>
      <c r="B184" s="329"/>
      <c r="D184" s="329" t="s">
        <v>156</v>
      </c>
      <c r="E184" s="329"/>
      <c r="F184" s="329"/>
      <c r="G184" s="329"/>
      <c r="H184" s="329"/>
      <c r="I184" s="329"/>
      <c r="J184" s="329"/>
      <c r="K184" s="329"/>
      <c r="L184" s="329"/>
      <c r="M184" s="329"/>
      <c r="N184" s="329"/>
      <c r="O184" s="329"/>
      <c r="P184" s="330">
        <v>500</v>
      </c>
      <c r="Q184" s="330"/>
      <c r="R184" s="330"/>
      <c r="S184" s="330">
        <v>520</v>
      </c>
      <c r="T184" s="330"/>
      <c r="U184" s="330"/>
      <c r="V184" s="330">
        <v>540</v>
      </c>
      <c r="W184" s="330"/>
      <c r="X184" s="330"/>
    </row>
    <row r="185" spans="1:24" s="186" customFormat="1" ht="14.25" customHeight="1">
      <c r="A185" s="329" t="s">
        <v>169</v>
      </c>
      <c r="B185" s="329"/>
      <c r="D185" s="329" t="s">
        <v>170</v>
      </c>
      <c r="E185" s="329"/>
      <c r="F185" s="329"/>
      <c r="G185" s="329"/>
      <c r="H185" s="329"/>
      <c r="I185" s="329"/>
      <c r="J185" s="329"/>
      <c r="K185" s="329"/>
      <c r="L185" s="329"/>
      <c r="M185" s="329"/>
      <c r="N185" s="329"/>
      <c r="O185" s="329"/>
      <c r="P185" s="330">
        <v>500</v>
      </c>
      <c r="Q185" s="330"/>
      <c r="R185" s="330"/>
      <c r="S185" s="330">
        <v>520</v>
      </c>
      <c r="T185" s="330"/>
      <c r="U185" s="330"/>
      <c r="V185" s="330">
        <v>540</v>
      </c>
      <c r="W185" s="330"/>
      <c r="X185" s="330"/>
    </row>
    <row r="186" spans="1:24" s="186" customFormat="1" ht="14.25" customHeight="1">
      <c r="A186" s="329" t="s">
        <v>296</v>
      </c>
      <c r="B186" s="329"/>
      <c r="D186" s="329" t="s">
        <v>297</v>
      </c>
      <c r="E186" s="329"/>
      <c r="F186" s="329"/>
      <c r="G186" s="329"/>
      <c r="H186" s="329"/>
      <c r="I186" s="329"/>
      <c r="J186" s="329"/>
      <c r="K186" s="329"/>
      <c r="L186" s="329"/>
      <c r="M186" s="329"/>
      <c r="N186" s="329"/>
      <c r="O186" s="329"/>
      <c r="P186" s="330">
        <v>155000</v>
      </c>
      <c r="Q186" s="330"/>
      <c r="R186" s="330"/>
      <c r="S186" s="330">
        <v>159660</v>
      </c>
      <c r="T186" s="330"/>
      <c r="U186" s="330"/>
      <c r="V186" s="330">
        <v>164450</v>
      </c>
      <c r="W186" s="330"/>
      <c r="X186" s="330"/>
    </row>
    <row r="187" spans="1:24" s="186" customFormat="1" ht="14.25" customHeight="1">
      <c r="A187" s="329" t="s">
        <v>299</v>
      </c>
      <c r="B187" s="329"/>
      <c r="D187" s="329" t="s">
        <v>300</v>
      </c>
      <c r="E187" s="329"/>
      <c r="F187" s="329"/>
      <c r="G187" s="329"/>
      <c r="H187" s="329"/>
      <c r="I187" s="329"/>
      <c r="J187" s="329"/>
      <c r="K187" s="329"/>
      <c r="L187" s="329"/>
      <c r="M187" s="329"/>
      <c r="N187" s="329"/>
      <c r="O187" s="329"/>
      <c r="P187" s="330">
        <v>150000</v>
      </c>
      <c r="Q187" s="330"/>
      <c r="R187" s="330"/>
      <c r="S187" s="330">
        <v>154510</v>
      </c>
      <c r="T187" s="330"/>
      <c r="U187" s="330"/>
      <c r="V187" s="330">
        <v>159150</v>
      </c>
      <c r="W187" s="330"/>
      <c r="X187" s="330"/>
    </row>
    <row r="188" spans="1:24" s="186" customFormat="1" ht="14.25" customHeight="1">
      <c r="A188" s="329" t="s">
        <v>323</v>
      </c>
      <c r="B188" s="329"/>
      <c r="D188" s="329" t="s">
        <v>324</v>
      </c>
      <c r="E188" s="329"/>
      <c r="F188" s="329"/>
      <c r="G188" s="329"/>
      <c r="H188" s="329"/>
      <c r="I188" s="329"/>
      <c r="J188" s="329"/>
      <c r="K188" s="329"/>
      <c r="L188" s="329"/>
      <c r="M188" s="329"/>
      <c r="N188" s="329"/>
      <c r="O188" s="329"/>
      <c r="P188" s="330">
        <v>5000</v>
      </c>
      <c r="Q188" s="330"/>
      <c r="R188" s="330"/>
      <c r="S188" s="330">
        <v>5150</v>
      </c>
      <c r="T188" s="330"/>
      <c r="U188" s="330"/>
      <c r="V188" s="330">
        <v>5300</v>
      </c>
      <c r="W188" s="330"/>
      <c r="X188" s="330"/>
    </row>
    <row r="189" spans="1:24" s="186" customFormat="1" ht="14.25" customHeight="1">
      <c r="A189" s="329" t="s">
        <v>171</v>
      </c>
      <c r="B189" s="329"/>
      <c r="D189" s="329" t="s">
        <v>172</v>
      </c>
      <c r="E189" s="329"/>
      <c r="F189" s="329"/>
      <c r="G189" s="329"/>
      <c r="H189" s="329"/>
      <c r="I189" s="329"/>
      <c r="J189" s="329"/>
      <c r="K189" s="329"/>
      <c r="L189" s="329"/>
      <c r="M189" s="329"/>
      <c r="N189" s="329"/>
      <c r="O189" s="329"/>
      <c r="P189" s="330">
        <v>64100</v>
      </c>
      <c r="Q189" s="330"/>
      <c r="R189" s="330"/>
      <c r="S189" s="330">
        <v>66020</v>
      </c>
      <c r="T189" s="330"/>
      <c r="U189" s="330"/>
      <c r="V189" s="330">
        <v>68000</v>
      </c>
      <c r="W189" s="330"/>
      <c r="X189" s="330"/>
    </row>
    <row r="190" spans="1:24" s="186" customFormat="1" ht="14.25" customHeight="1">
      <c r="A190" s="329" t="s">
        <v>174</v>
      </c>
      <c r="B190" s="329"/>
      <c r="D190" s="329" t="s">
        <v>175</v>
      </c>
      <c r="E190" s="329"/>
      <c r="F190" s="329"/>
      <c r="G190" s="329"/>
      <c r="H190" s="329"/>
      <c r="I190" s="329"/>
      <c r="J190" s="329"/>
      <c r="K190" s="329"/>
      <c r="L190" s="329"/>
      <c r="M190" s="329"/>
      <c r="N190" s="329"/>
      <c r="O190" s="329"/>
      <c r="P190" s="330">
        <v>21100</v>
      </c>
      <c r="Q190" s="330"/>
      <c r="R190" s="330"/>
      <c r="S190" s="330">
        <v>21730</v>
      </c>
      <c r="T190" s="330"/>
      <c r="U190" s="330"/>
      <c r="V190" s="330">
        <v>22380</v>
      </c>
      <c r="W190" s="330"/>
      <c r="X190" s="330"/>
    </row>
    <row r="191" spans="1:24" s="186" customFormat="1" ht="14.25" customHeight="1">
      <c r="A191" s="329" t="s">
        <v>177</v>
      </c>
      <c r="B191" s="329"/>
      <c r="D191" s="329" t="s">
        <v>178</v>
      </c>
      <c r="E191" s="329"/>
      <c r="F191" s="329"/>
      <c r="G191" s="329"/>
      <c r="H191" s="329"/>
      <c r="I191" s="329"/>
      <c r="J191" s="329"/>
      <c r="K191" s="329"/>
      <c r="L191" s="329"/>
      <c r="M191" s="329"/>
      <c r="N191" s="329"/>
      <c r="O191" s="329"/>
      <c r="P191" s="330">
        <v>43000</v>
      </c>
      <c r="Q191" s="330"/>
      <c r="R191" s="330"/>
      <c r="S191" s="330">
        <v>44290</v>
      </c>
      <c r="T191" s="330"/>
      <c r="U191" s="330"/>
      <c r="V191" s="330">
        <v>45620</v>
      </c>
      <c r="W191" s="330"/>
      <c r="X191" s="330"/>
    </row>
    <row r="192" spans="1:24" s="186" customFormat="1" ht="14.25" customHeight="1">
      <c r="A192" s="329" t="s">
        <v>184</v>
      </c>
      <c r="B192" s="329"/>
      <c r="D192" s="329" t="s">
        <v>185</v>
      </c>
      <c r="E192" s="329"/>
      <c r="F192" s="329"/>
      <c r="G192" s="329"/>
      <c r="H192" s="329"/>
      <c r="I192" s="329"/>
      <c r="J192" s="329"/>
      <c r="K192" s="329"/>
      <c r="L192" s="329"/>
      <c r="M192" s="329"/>
      <c r="N192" s="329"/>
      <c r="O192" s="329"/>
      <c r="P192" s="330">
        <v>700</v>
      </c>
      <c r="Q192" s="330"/>
      <c r="R192" s="330"/>
      <c r="S192" s="330">
        <v>720</v>
      </c>
      <c r="T192" s="330"/>
      <c r="U192" s="330"/>
      <c r="V192" s="330">
        <v>740</v>
      </c>
      <c r="W192" s="330"/>
      <c r="X192" s="330"/>
    </row>
    <row r="193" spans="1:24" s="186" customFormat="1" ht="14.25" customHeight="1">
      <c r="A193" s="329" t="s">
        <v>187</v>
      </c>
      <c r="B193" s="329"/>
      <c r="D193" s="329" t="s">
        <v>188</v>
      </c>
      <c r="E193" s="329"/>
      <c r="F193" s="329"/>
      <c r="G193" s="329"/>
      <c r="H193" s="329"/>
      <c r="I193" s="329"/>
      <c r="J193" s="329"/>
      <c r="K193" s="329"/>
      <c r="L193" s="329"/>
      <c r="M193" s="329"/>
      <c r="N193" s="329"/>
      <c r="O193" s="329"/>
      <c r="P193" s="330">
        <v>700</v>
      </c>
      <c r="Q193" s="330"/>
      <c r="R193" s="330"/>
      <c r="S193" s="330">
        <v>720</v>
      </c>
      <c r="T193" s="330"/>
      <c r="U193" s="330"/>
      <c r="V193" s="330">
        <v>740</v>
      </c>
      <c r="W193" s="330"/>
      <c r="X193" s="330"/>
    </row>
    <row r="194" spans="1:24" s="186" customFormat="1" ht="14.25" customHeight="1">
      <c r="A194" s="329" t="s">
        <v>195</v>
      </c>
      <c r="B194" s="329"/>
      <c r="D194" s="329" t="s">
        <v>196</v>
      </c>
      <c r="E194" s="329"/>
      <c r="F194" s="329"/>
      <c r="G194" s="329"/>
      <c r="H194" s="329"/>
      <c r="I194" s="329"/>
      <c r="J194" s="329"/>
      <c r="K194" s="329"/>
      <c r="L194" s="329"/>
      <c r="M194" s="329"/>
      <c r="N194" s="329"/>
      <c r="O194" s="329"/>
      <c r="P194" s="330">
        <v>3500</v>
      </c>
      <c r="Q194" s="330"/>
      <c r="R194" s="330"/>
      <c r="S194" s="330">
        <v>3610</v>
      </c>
      <c r="T194" s="330"/>
      <c r="U194" s="330"/>
      <c r="V194" s="330">
        <v>3720</v>
      </c>
      <c r="W194" s="330"/>
      <c r="X194" s="330"/>
    </row>
    <row r="195" spans="1:24" s="186" customFormat="1" ht="14.25" customHeight="1">
      <c r="A195" s="329" t="s">
        <v>198</v>
      </c>
      <c r="B195" s="329"/>
      <c r="D195" s="329" t="s">
        <v>199</v>
      </c>
      <c r="E195" s="329"/>
      <c r="F195" s="329"/>
      <c r="G195" s="329"/>
      <c r="H195" s="329"/>
      <c r="I195" s="329"/>
      <c r="J195" s="329"/>
      <c r="K195" s="329"/>
      <c r="L195" s="329"/>
      <c r="M195" s="329"/>
      <c r="N195" s="329"/>
      <c r="O195" s="329"/>
      <c r="P195" s="330">
        <v>3500</v>
      </c>
      <c r="Q195" s="330"/>
      <c r="R195" s="330"/>
      <c r="S195" s="330">
        <v>3610</v>
      </c>
      <c r="T195" s="330"/>
      <c r="U195" s="330"/>
      <c r="V195" s="330">
        <v>3720</v>
      </c>
      <c r="W195" s="330"/>
      <c r="X195" s="330"/>
    </row>
    <row r="196" spans="1:24" s="186" customFormat="1" ht="14.25" customHeight="1">
      <c r="A196" s="329" t="s">
        <v>200</v>
      </c>
      <c r="B196" s="329"/>
      <c r="D196" s="329" t="s">
        <v>201</v>
      </c>
      <c r="E196" s="329"/>
      <c r="F196" s="329"/>
      <c r="G196" s="329"/>
      <c r="H196" s="329"/>
      <c r="I196" s="329"/>
      <c r="J196" s="329"/>
      <c r="K196" s="329"/>
      <c r="L196" s="329"/>
      <c r="M196" s="329"/>
      <c r="N196" s="329"/>
      <c r="O196" s="329"/>
      <c r="P196" s="330">
        <v>2500</v>
      </c>
      <c r="Q196" s="330"/>
      <c r="R196" s="330"/>
      <c r="S196" s="330">
        <v>2580</v>
      </c>
      <c r="T196" s="330"/>
      <c r="U196" s="330"/>
      <c r="V196" s="330">
        <v>2660</v>
      </c>
      <c r="W196" s="330"/>
      <c r="X196" s="330"/>
    </row>
    <row r="197" spans="1:24" ht="14.25" customHeight="1">
      <c r="A197" s="329" t="s">
        <v>202</v>
      </c>
      <c r="B197" s="329"/>
      <c r="D197" s="329" t="s">
        <v>201</v>
      </c>
      <c r="E197" s="329"/>
      <c r="F197" s="329"/>
      <c r="G197" s="329"/>
      <c r="H197" s="329"/>
      <c r="I197" s="329"/>
      <c r="J197" s="329"/>
      <c r="K197" s="329"/>
      <c r="L197" s="329"/>
      <c r="M197" s="329"/>
      <c r="N197" s="329"/>
      <c r="O197" s="329"/>
      <c r="P197" s="330">
        <v>2500</v>
      </c>
      <c r="Q197" s="330"/>
      <c r="R197" s="330"/>
      <c r="S197" s="330">
        <v>2580</v>
      </c>
      <c r="T197" s="330"/>
      <c r="U197" s="330"/>
      <c r="V197" s="330">
        <v>2660</v>
      </c>
      <c r="W197" s="330"/>
      <c r="X197" s="330"/>
    </row>
    <row r="198" spans="1:24" ht="17.25" customHeight="1">
      <c r="A198" s="329" t="s">
        <v>203</v>
      </c>
      <c r="B198" s="329"/>
      <c r="D198" s="329" t="s">
        <v>28</v>
      </c>
      <c r="E198" s="329"/>
      <c r="F198" s="329"/>
      <c r="G198" s="329"/>
      <c r="H198" s="329"/>
      <c r="I198" s="329"/>
      <c r="J198" s="329"/>
      <c r="K198" s="329"/>
      <c r="L198" s="329"/>
      <c r="M198" s="329"/>
      <c r="N198" s="329"/>
      <c r="O198" s="329"/>
      <c r="P198" s="321">
        <v>47400</v>
      </c>
      <c r="Q198" s="321"/>
      <c r="R198" s="321"/>
      <c r="S198" s="330">
        <v>48840</v>
      </c>
      <c r="T198" s="330"/>
      <c r="U198" s="330"/>
      <c r="V198" s="330">
        <v>50310</v>
      </c>
      <c r="W198" s="330"/>
      <c r="X198" s="330"/>
    </row>
    <row r="199" spans="1:24" ht="14.25" customHeight="1">
      <c r="A199" s="329" t="s">
        <v>205</v>
      </c>
      <c r="B199" s="329"/>
      <c r="D199" s="329" t="s">
        <v>206</v>
      </c>
      <c r="E199" s="329"/>
      <c r="F199" s="329"/>
      <c r="G199" s="329"/>
      <c r="H199" s="329"/>
      <c r="I199" s="329"/>
      <c r="J199" s="329"/>
      <c r="K199" s="329"/>
      <c r="L199" s="329"/>
      <c r="M199" s="329"/>
      <c r="N199" s="329"/>
      <c r="O199" s="329"/>
      <c r="P199" s="330">
        <v>4500</v>
      </c>
      <c r="Q199" s="330"/>
      <c r="R199" s="330"/>
      <c r="S199" s="330">
        <v>4640</v>
      </c>
      <c r="T199" s="330"/>
      <c r="U199" s="330"/>
      <c r="V199" s="330">
        <v>4780</v>
      </c>
      <c r="W199" s="330"/>
      <c r="X199" s="330"/>
    </row>
    <row r="200" spans="1:24" ht="14.25" customHeight="1">
      <c r="A200" s="329" t="s">
        <v>303</v>
      </c>
      <c r="B200" s="329"/>
      <c r="D200" s="329" t="s">
        <v>304</v>
      </c>
      <c r="E200" s="329"/>
      <c r="F200" s="329"/>
      <c r="G200" s="329"/>
      <c r="H200" s="329"/>
      <c r="I200" s="329"/>
      <c r="J200" s="329"/>
      <c r="K200" s="329"/>
      <c r="L200" s="329"/>
      <c r="M200" s="329"/>
      <c r="N200" s="329"/>
      <c r="O200" s="329"/>
      <c r="P200" s="330">
        <v>4500</v>
      </c>
      <c r="Q200" s="330"/>
      <c r="R200" s="330"/>
      <c r="S200" s="330">
        <v>4640</v>
      </c>
      <c r="T200" s="330"/>
      <c r="U200" s="330"/>
      <c r="V200" s="330">
        <v>4780</v>
      </c>
      <c r="W200" s="330"/>
      <c r="X200" s="330"/>
    </row>
    <row r="201" spans="1:24" ht="14.25" customHeight="1">
      <c r="A201" s="329" t="s">
        <v>213</v>
      </c>
      <c r="B201" s="329"/>
      <c r="D201" s="329" t="s">
        <v>214</v>
      </c>
      <c r="E201" s="329"/>
      <c r="F201" s="329"/>
      <c r="G201" s="329"/>
      <c r="H201" s="329"/>
      <c r="I201" s="329"/>
      <c r="J201" s="329"/>
      <c r="K201" s="329"/>
      <c r="L201" s="329"/>
      <c r="M201" s="329"/>
      <c r="N201" s="329"/>
      <c r="O201" s="329"/>
      <c r="P201" s="330">
        <v>32500</v>
      </c>
      <c r="Q201" s="330"/>
      <c r="R201" s="330"/>
      <c r="S201" s="330">
        <v>33480</v>
      </c>
      <c r="T201" s="330"/>
      <c r="U201" s="330"/>
      <c r="V201" s="330">
        <v>34490</v>
      </c>
      <c r="W201" s="330"/>
      <c r="X201" s="330"/>
    </row>
    <row r="202" spans="1:24" ht="14.25" customHeight="1">
      <c r="A202" s="329" t="s">
        <v>216</v>
      </c>
      <c r="B202" s="329"/>
      <c r="D202" s="329" t="s">
        <v>217</v>
      </c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329"/>
      <c r="P202" s="330">
        <v>30000</v>
      </c>
      <c r="Q202" s="330"/>
      <c r="R202" s="330"/>
      <c r="S202" s="330">
        <v>30900</v>
      </c>
      <c r="T202" s="330"/>
      <c r="U202" s="330"/>
      <c r="V202" s="330">
        <v>31830</v>
      </c>
      <c r="W202" s="330"/>
      <c r="X202" s="330"/>
    </row>
    <row r="203" spans="1:24" ht="14.25" customHeight="1">
      <c r="A203" s="329" t="s">
        <v>219</v>
      </c>
      <c r="B203" s="329"/>
      <c r="D203" s="329" t="s">
        <v>220</v>
      </c>
      <c r="E203" s="329"/>
      <c r="F203" s="329"/>
      <c r="G203" s="329"/>
      <c r="H203" s="329"/>
      <c r="I203" s="329"/>
      <c r="J203" s="329"/>
      <c r="K203" s="329"/>
      <c r="L203" s="329"/>
      <c r="M203" s="329"/>
      <c r="N203" s="329"/>
      <c r="O203" s="329"/>
      <c r="P203" s="330">
        <v>500</v>
      </c>
      <c r="Q203" s="330"/>
      <c r="R203" s="330"/>
      <c r="S203" s="330">
        <v>520</v>
      </c>
      <c r="T203" s="330"/>
      <c r="U203" s="330"/>
      <c r="V203" s="330">
        <v>540</v>
      </c>
      <c r="W203" s="330"/>
      <c r="X203" s="330"/>
    </row>
    <row r="204" spans="1:24" ht="14.25" customHeight="1">
      <c r="A204" s="329" t="s">
        <v>222</v>
      </c>
      <c r="B204" s="329"/>
      <c r="D204" s="329" t="s">
        <v>223</v>
      </c>
      <c r="E204" s="329"/>
      <c r="F204" s="329"/>
      <c r="G204" s="329"/>
      <c r="H204" s="329"/>
      <c r="I204" s="329"/>
      <c r="J204" s="329"/>
      <c r="K204" s="329"/>
      <c r="L204" s="329"/>
      <c r="M204" s="329"/>
      <c r="N204" s="329"/>
      <c r="O204" s="329"/>
      <c r="P204" s="330">
        <v>2000</v>
      </c>
      <c r="Q204" s="330"/>
      <c r="R204" s="330"/>
      <c r="S204" s="330">
        <v>2060</v>
      </c>
      <c r="T204" s="330"/>
      <c r="U204" s="330"/>
      <c r="V204" s="330">
        <v>2120</v>
      </c>
      <c r="W204" s="330"/>
      <c r="X204" s="330"/>
    </row>
    <row r="205" spans="1:24" ht="14.25" customHeight="1">
      <c r="A205" s="329" t="s">
        <v>225</v>
      </c>
      <c r="B205" s="329"/>
      <c r="D205" s="329" t="s">
        <v>226</v>
      </c>
      <c r="E205" s="329"/>
      <c r="F205" s="329"/>
      <c r="G205" s="329"/>
      <c r="H205" s="329"/>
      <c r="I205" s="329"/>
      <c r="J205" s="329"/>
      <c r="K205" s="329"/>
      <c r="L205" s="329"/>
      <c r="M205" s="329"/>
      <c r="N205" s="329"/>
      <c r="O205" s="329"/>
      <c r="P205" s="330">
        <v>5700</v>
      </c>
      <c r="Q205" s="330"/>
      <c r="R205" s="330"/>
      <c r="S205" s="330">
        <v>5870</v>
      </c>
      <c r="T205" s="330"/>
      <c r="U205" s="330"/>
      <c r="V205" s="330">
        <v>6040</v>
      </c>
      <c r="W205" s="330"/>
      <c r="X205" s="330"/>
    </row>
    <row r="206" spans="1:24" ht="14.25" customHeight="1">
      <c r="A206" s="329" t="s">
        <v>228</v>
      </c>
      <c r="B206" s="329"/>
      <c r="D206" s="329" t="s">
        <v>229</v>
      </c>
      <c r="E206" s="329"/>
      <c r="F206" s="329"/>
      <c r="G206" s="329"/>
      <c r="H206" s="329"/>
      <c r="I206" s="329"/>
      <c r="J206" s="329"/>
      <c r="K206" s="329"/>
      <c r="L206" s="329"/>
      <c r="M206" s="329"/>
      <c r="N206" s="329"/>
      <c r="O206" s="329"/>
      <c r="P206" s="330">
        <v>4900</v>
      </c>
      <c r="Q206" s="330"/>
      <c r="R206" s="330"/>
      <c r="S206" s="330">
        <v>5050</v>
      </c>
      <c r="T206" s="330"/>
      <c r="U206" s="330"/>
      <c r="V206" s="330">
        <v>5200</v>
      </c>
      <c r="W206" s="330"/>
      <c r="X206" s="330"/>
    </row>
    <row r="207" spans="1:24" ht="14.25" customHeight="1">
      <c r="A207" s="329" t="s">
        <v>235</v>
      </c>
      <c r="B207" s="329"/>
      <c r="D207" s="329" t="s">
        <v>236</v>
      </c>
      <c r="E207" s="329"/>
      <c r="F207" s="329"/>
      <c r="G207" s="329"/>
      <c r="H207" s="329"/>
      <c r="I207" s="329"/>
      <c r="J207" s="329"/>
      <c r="K207" s="329"/>
      <c r="L207" s="329"/>
      <c r="M207" s="329"/>
      <c r="N207" s="329"/>
      <c r="O207" s="329"/>
      <c r="P207" s="330">
        <v>800</v>
      </c>
      <c r="Q207" s="330"/>
      <c r="R207" s="330"/>
      <c r="S207" s="330">
        <v>820</v>
      </c>
      <c r="T207" s="330"/>
      <c r="U207" s="330"/>
      <c r="V207" s="330">
        <v>840</v>
      </c>
      <c r="W207" s="330"/>
      <c r="X207" s="330"/>
    </row>
    <row r="208" spans="1:24" ht="14.25" customHeight="1">
      <c r="A208" s="329" t="s">
        <v>248</v>
      </c>
      <c r="B208" s="329"/>
      <c r="D208" s="329" t="s">
        <v>249</v>
      </c>
      <c r="E208" s="329"/>
      <c r="F208" s="329"/>
      <c r="G208" s="329"/>
      <c r="H208" s="329"/>
      <c r="I208" s="329"/>
      <c r="J208" s="329"/>
      <c r="K208" s="329"/>
      <c r="L208" s="329"/>
      <c r="M208" s="329"/>
      <c r="N208" s="329"/>
      <c r="O208" s="329"/>
      <c r="P208" s="330">
        <v>3200</v>
      </c>
      <c r="Q208" s="330"/>
      <c r="R208" s="330"/>
      <c r="S208" s="330">
        <v>3300</v>
      </c>
      <c r="T208" s="330"/>
      <c r="U208" s="330"/>
      <c r="V208" s="330">
        <v>3400</v>
      </c>
      <c r="W208" s="330"/>
      <c r="X208" s="330"/>
    </row>
    <row r="209" spans="1:24" ht="14.25" customHeight="1">
      <c r="A209" s="329" t="s">
        <v>305</v>
      </c>
      <c r="B209" s="329"/>
      <c r="D209" s="329" t="s">
        <v>306</v>
      </c>
      <c r="E209" s="329"/>
      <c r="F209" s="329"/>
      <c r="G209" s="329"/>
      <c r="H209" s="329"/>
      <c r="I209" s="329"/>
      <c r="J209" s="329"/>
      <c r="K209" s="329"/>
      <c r="L209" s="329"/>
      <c r="M209" s="329"/>
      <c r="N209" s="329"/>
      <c r="O209" s="329"/>
      <c r="P209" s="330">
        <v>1200</v>
      </c>
      <c r="Q209" s="330"/>
      <c r="R209" s="330"/>
      <c r="S209" s="330">
        <v>1240</v>
      </c>
      <c r="T209" s="330"/>
      <c r="U209" s="330"/>
      <c r="V209" s="330">
        <v>1280</v>
      </c>
      <c r="W209" s="330"/>
      <c r="X209" s="330"/>
    </row>
    <row r="210" spans="1:24" ht="14.25" customHeight="1">
      <c r="A210" s="329" t="s">
        <v>250</v>
      </c>
      <c r="B210" s="329"/>
      <c r="D210" s="329" t="s">
        <v>251</v>
      </c>
      <c r="E210" s="329"/>
      <c r="F210" s="329"/>
      <c r="G210" s="329"/>
      <c r="H210" s="329"/>
      <c r="I210" s="329"/>
      <c r="J210" s="329"/>
      <c r="K210" s="329"/>
      <c r="L210" s="329"/>
      <c r="M210" s="329"/>
      <c r="N210" s="329"/>
      <c r="O210" s="329"/>
      <c r="P210" s="330">
        <v>2000</v>
      </c>
      <c r="Q210" s="330"/>
      <c r="R210" s="330"/>
      <c r="S210" s="330">
        <v>2060</v>
      </c>
      <c r="T210" s="330"/>
      <c r="U210" s="330"/>
      <c r="V210" s="330">
        <v>2120</v>
      </c>
      <c r="W210" s="330"/>
      <c r="X210" s="330"/>
    </row>
    <row r="211" spans="1:24" ht="14.25" customHeight="1">
      <c r="A211" s="329" t="s">
        <v>256</v>
      </c>
      <c r="B211" s="329"/>
      <c r="D211" s="329" t="s">
        <v>257</v>
      </c>
      <c r="E211" s="329"/>
      <c r="F211" s="329"/>
      <c r="G211" s="329"/>
      <c r="H211" s="329"/>
      <c r="I211" s="329"/>
      <c r="J211" s="329"/>
      <c r="K211" s="329"/>
      <c r="L211" s="329"/>
      <c r="M211" s="329"/>
      <c r="N211" s="329"/>
      <c r="O211" s="329"/>
      <c r="P211" s="330">
        <v>1500</v>
      </c>
      <c r="Q211" s="330"/>
      <c r="R211" s="330"/>
      <c r="S211" s="330">
        <v>1550</v>
      </c>
      <c r="T211" s="330"/>
      <c r="U211" s="330"/>
      <c r="V211" s="330">
        <v>1600</v>
      </c>
      <c r="W211" s="330"/>
      <c r="X211" s="330"/>
    </row>
    <row r="212" spans="1:24" ht="14.25" customHeight="1">
      <c r="A212" s="329" t="s">
        <v>258</v>
      </c>
      <c r="B212" s="329"/>
      <c r="D212" s="329" t="s">
        <v>259</v>
      </c>
      <c r="E212" s="329"/>
      <c r="F212" s="329"/>
      <c r="G212" s="329"/>
      <c r="H212" s="329"/>
      <c r="I212" s="329"/>
      <c r="J212" s="329"/>
      <c r="K212" s="329"/>
      <c r="L212" s="329"/>
      <c r="M212" s="329"/>
      <c r="N212" s="329"/>
      <c r="O212" s="329"/>
      <c r="P212" s="330">
        <v>1500</v>
      </c>
      <c r="Q212" s="330"/>
      <c r="R212" s="330"/>
      <c r="S212" s="330">
        <v>1550</v>
      </c>
      <c r="T212" s="330"/>
      <c r="U212" s="330"/>
      <c r="V212" s="330">
        <v>1600</v>
      </c>
      <c r="W212" s="330"/>
      <c r="X212" s="330"/>
    </row>
    <row r="213" spans="1:24" ht="17.25" customHeight="1">
      <c r="A213" s="329" t="s">
        <v>327</v>
      </c>
      <c r="B213" s="329"/>
      <c r="D213" s="329" t="s">
        <v>81</v>
      </c>
      <c r="E213" s="329"/>
      <c r="F213" s="329"/>
      <c r="G213" s="329"/>
      <c r="H213" s="329"/>
      <c r="I213" s="329"/>
      <c r="J213" s="329"/>
      <c r="K213" s="329"/>
      <c r="L213" s="329"/>
      <c r="M213" s="329"/>
      <c r="N213" s="329"/>
      <c r="O213" s="329"/>
      <c r="P213" s="321">
        <v>7200</v>
      </c>
      <c r="Q213" s="321"/>
      <c r="R213" s="321"/>
      <c r="S213" s="330">
        <v>7420</v>
      </c>
      <c r="T213" s="330"/>
      <c r="U213" s="330"/>
      <c r="V213" s="330">
        <v>7640</v>
      </c>
      <c r="W213" s="330"/>
      <c r="X213" s="330"/>
    </row>
    <row r="214" spans="1:24" ht="14.25" customHeight="1">
      <c r="A214" s="329" t="s">
        <v>328</v>
      </c>
      <c r="B214" s="329"/>
      <c r="D214" s="329" t="s">
        <v>81</v>
      </c>
      <c r="E214" s="329"/>
      <c r="F214" s="329"/>
      <c r="G214" s="329"/>
      <c r="H214" s="329"/>
      <c r="I214" s="329"/>
      <c r="J214" s="329"/>
      <c r="K214" s="329"/>
      <c r="L214" s="329"/>
      <c r="M214" s="329"/>
      <c r="N214" s="329"/>
      <c r="O214" s="329"/>
      <c r="P214" s="330">
        <v>7200</v>
      </c>
      <c r="Q214" s="330"/>
      <c r="R214" s="330"/>
      <c r="S214" s="330">
        <v>7420</v>
      </c>
      <c r="T214" s="330"/>
      <c r="U214" s="330"/>
      <c r="V214" s="330">
        <v>7640</v>
      </c>
      <c r="W214" s="330"/>
      <c r="X214" s="330"/>
    </row>
    <row r="215" spans="1:24" ht="14.25" customHeight="1">
      <c r="A215" s="329" t="s">
        <v>329</v>
      </c>
      <c r="B215" s="329"/>
      <c r="D215" s="329" t="s">
        <v>330</v>
      </c>
      <c r="E215" s="329"/>
      <c r="F215" s="329"/>
      <c r="G215" s="329"/>
      <c r="H215" s="329"/>
      <c r="I215" s="329"/>
      <c r="J215" s="329"/>
      <c r="K215" s="329"/>
      <c r="L215" s="329"/>
      <c r="M215" s="329"/>
      <c r="N215" s="329"/>
      <c r="O215" s="329"/>
      <c r="P215" s="330">
        <v>7200</v>
      </c>
      <c r="Q215" s="330"/>
      <c r="R215" s="330"/>
      <c r="S215" s="330">
        <v>7420</v>
      </c>
      <c r="T215" s="330"/>
      <c r="U215" s="330"/>
      <c r="V215" s="330">
        <v>7640</v>
      </c>
      <c r="W215" s="330"/>
      <c r="X215" s="330"/>
    </row>
    <row r="216" spans="1:24" ht="17.25" customHeight="1">
      <c r="A216" s="329" t="s">
        <v>260</v>
      </c>
      <c r="B216" s="329"/>
      <c r="D216" s="329" t="s">
        <v>68</v>
      </c>
      <c r="E216" s="329"/>
      <c r="F216" s="329"/>
      <c r="G216" s="329"/>
      <c r="H216" s="329"/>
      <c r="I216" s="329"/>
      <c r="J216" s="329"/>
      <c r="K216" s="329"/>
      <c r="L216" s="329"/>
      <c r="M216" s="329"/>
      <c r="N216" s="329"/>
      <c r="O216" s="329"/>
      <c r="P216" s="321">
        <v>41385</v>
      </c>
      <c r="Q216" s="321"/>
      <c r="R216" s="321"/>
      <c r="S216" s="330">
        <v>42630</v>
      </c>
      <c r="T216" s="330"/>
      <c r="U216" s="330"/>
      <c r="V216" s="330">
        <v>43900</v>
      </c>
      <c r="W216" s="330"/>
      <c r="X216" s="330"/>
    </row>
    <row r="217" spans="1:24" ht="14.25" customHeight="1">
      <c r="A217" s="329" t="s">
        <v>391</v>
      </c>
      <c r="B217" s="329"/>
      <c r="D217" s="329" t="s">
        <v>392</v>
      </c>
      <c r="E217" s="329"/>
      <c r="F217" s="329"/>
      <c r="G217" s="329"/>
      <c r="H217" s="329"/>
      <c r="I217" s="329"/>
      <c r="J217" s="329"/>
      <c r="K217" s="329"/>
      <c r="L217" s="329"/>
      <c r="M217" s="329"/>
      <c r="N217" s="329"/>
      <c r="O217" s="329"/>
      <c r="P217" s="330">
        <v>12385</v>
      </c>
      <c r="Q217" s="330"/>
      <c r="R217" s="330"/>
      <c r="S217" s="330">
        <v>12760</v>
      </c>
      <c r="T217" s="330"/>
      <c r="U217" s="330"/>
      <c r="V217" s="330">
        <v>13140</v>
      </c>
      <c r="W217" s="330"/>
      <c r="X217" s="330"/>
    </row>
    <row r="218" spans="1:24" ht="14.25" customHeight="1">
      <c r="A218" s="329" t="s">
        <v>393</v>
      </c>
      <c r="B218" s="329"/>
      <c r="D218" s="329" t="s">
        <v>394</v>
      </c>
      <c r="E218" s="329"/>
      <c r="F218" s="329"/>
      <c r="G218" s="329"/>
      <c r="H218" s="329"/>
      <c r="I218" s="329"/>
      <c r="J218" s="329"/>
      <c r="K218" s="329"/>
      <c r="L218" s="329"/>
      <c r="M218" s="329"/>
      <c r="N218" s="329"/>
      <c r="O218" s="329"/>
      <c r="P218" s="330">
        <v>12385</v>
      </c>
      <c r="Q218" s="330"/>
      <c r="R218" s="330"/>
      <c r="S218" s="330">
        <v>12760</v>
      </c>
      <c r="T218" s="330"/>
      <c r="U218" s="330"/>
      <c r="V218" s="330">
        <v>13140</v>
      </c>
      <c r="W218" s="330"/>
      <c r="X218" s="330"/>
    </row>
    <row r="219" spans="1:24" ht="14.25" customHeight="1">
      <c r="A219" s="329" t="s">
        <v>309</v>
      </c>
      <c r="B219" s="329"/>
      <c r="D219" s="329" t="s">
        <v>68</v>
      </c>
      <c r="E219" s="329"/>
      <c r="F219" s="329"/>
      <c r="G219" s="329"/>
      <c r="H219" s="329"/>
      <c r="I219" s="329"/>
      <c r="J219" s="329"/>
      <c r="K219" s="329"/>
      <c r="L219" s="329"/>
      <c r="M219" s="329"/>
      <c r="N219" s="329"/>
      <c r="O219" s="329"/>
      <c r="P219" s="330">
        <v>29000</v>
      </c>
      <c r="Q219" s="330"/>
      <c r="R219" s="330"/>
      <c r="S219" s="330">
        <v>29870</v>
      </c>
      <c r="T219" s="330"/>
      <c r="U219" s="330"/>
      <c r="V219" s="330">
        <v>30760</v>
      </c>
      <c r="W219" s="330"/>
      <c r="X219" s="330"/>
    </row>
    <row r="220" spans="1:24" ht="14.25" customHeight="1">
      <c r="A220" s="329" t="s">
        <v>310</v>
      </c>
      <c r="B220" s="329"/>
      <c r="D220" s="329" t="s">
        <v>68</v>
      </c>
      <c r="E220" s="329"/>
      <c r="F220" s="329"/>
      <c r="G220" s="329"/>
      <c r="H220" s="329"/>
      <c r="I220" s="329"/>
      <c r="J220" s="329"/>
      <c r="K220" s="329"/>
      <c r="L220" s="329"/>
      <c r="M220" s="329"/>
      <c r="N220" s="329"/>
      <c r="O220" s="329"/>
      <c r="P220" s="330">
        <v>29000</v>
      </c>
      <c r="Q220" s="330"/>
      <c r="R220" s="330"/>
      <c r="S220" s="330">
        <v>29870</v>
      </c>
      <c r="T220" s="330"/>
      <c r="U220" s="330"/>
      <c r="V220" s="330">
        <v>30760</v>
      </c>
      <c r="W220" s="330"/>
      <c r="X220" s="330"/>
    </row>
    <row r="221" spans="1:24" s="188" customFormat="1" ht="20.25" customHeight="1">
      <c r="A221" s="313" t="s">
        <v>272</v>
      </c>
      <c r="B221" s="313"/>
      <c r="C221" s="313"/>
      <c r="D221" s="314" t="s">
        <v>395</v>
      </c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5">
        <v>30000</v>
      </c>
      <c r="Q221" s="315"/>
      <c r="R221" s="315"/>
      <c r="S221" s="316">
        <v>30900</v>
      </c>
      <c r="T221" s="316"/>
      <c r="U221" s="316"/>
      <c r="V221" s="316">
        <v>31820</v>
      </c>
      <c r="W221" s="316"/>
      <c r="X221" s="316"/>
    </row>
    <row r="222" s="188" customFormat="1" ht="3" customHeight="1"/>
    <row r="223" spans="1:24" s="189" customFormat="1" ht="15.75" customHeight="1">
      <c r="A223" s="317" t="s">
        <v>116</v>
      </c>
      <c r="B223" s="317"/>
      <c r="D223" s="317" t="s">
        <v>117</v>
      </c>
      <c r="E223" s="317"/>
      <c r="F223" s="317"/>
      <c r="G223" s="317"/>
      <c r="H223" s="317"/>
      <c r="I223" s="317"/>
      <c r="J223" s="317"/>
      <c r="K223" s="317"/>
      <c r="L223" s="317"/>
      <c r="M223" s="317"/>
      <c r="N223" s="317"/>
      <c r="O223" s="317"/>
      <c r="P223" s="318">
        <v>30000</v>
      </c>
      <c r="Q223" s="318"/>
      <c r="R223" s="318"/>
      <c r="S223" s="319">
        <v>30900</v>
      </c>
      <c r="T223" s="319"/>
      <c r="U223" s="319"/>
      <c r="V223" s="319">
        <v>31820</v>
      </c>
      <c r="W223" s="319"/>
      <c r="X223" s="319"/>
    </row>
    <row r="224" spans="1:24" ht="13.5" customHeight="1">
      <c r="A224" s="320" t="s">
        <v>124</v>
      </c>
      <c r="B224" s="320"/>
      <c r="C224" s="320"/>
      <c r="D224" s="320" t="s">
        <v>125</v>
      </c>
      <c r="E224" s="320"/>
      <c r="F224" s="320"/>
      <c r="G224" s="320"/>
      <c r="H224" s="320"/>
      <c r="I224" s="320"/>
      <c r="J224" s="320"/>
      <c r="K224" s="320"/>
      <c r="L224" s="320"/>
      <c r="M224" s="320"/>
      <c r="N224" s="320"/>
      <c r="O224" s="320"/>
      <c r="P224" s="321">
        <v>30000</v>
      </c>
      <c r="Q224" s="321"/>
      <c r="R224" s="321"/>
      <c r="S224" s="322">
        <v>30900</v>
      </c>
      <c r="T224" s="322"/>
      <c r="U224" s="322"/>
      <c r="V224" s="322">
        <v>31820</v>
      </c>
      <c r="W224" s="322"/>
      <c r="X224" s="322"/>
    </row>
    <row r="225" spans="1:24" s="190" customFormat="1" ht="17.25" customHeight="1">
      <c r="A225" s="323" t="s">
        <v>111</v>
      </c>
      <c r="B225" s="323"/>
      <c r="D225" s="323" t="s">
        <v>31</v>
      </c>
      <c r="E225" s="323"/>
      <c r="F225" s="323"/>
      <c r="G225" s="323"/>
      <c r="H225" s="323"/>
      <c r="I225" s="323"/>
      <c r="J225" s="323"/>
      <c r="K225" s="323"/>
      <c r="L225" s="323"/>
      <c r="M225" s="323"/>
      <c r="N225" s="323"/>
      <c r="O225" s="323"/>
      <c r="P225" s="324">
        <v>30000</v>
      </c>
      <c r="Q225" s="324"/>
      <c r="R225" s="324"/>
      <c r="S225" s="325">
        <v>30900</v>
      </c>
      <c r="T225" s="325"/>
      <c r="U225" s="325"/>
      <c r="V225" s="325">
        <v>31820</v>
      </c>
      <c r="W225" s="325"/>
      <c r="X225" s="325"/>
    </row>
    <row r="226" spans="1:24" s="191" customFormat="1" ht="17.25" customHeight="1">
      <c r="A226" s="326" t="s">
        <v>280</v>
      </c>
      <c r="B226" s="326"/>
      <c r="D226" s="326" t="s">
        <v>54</v>
      </c>
      <c r="E226" s="326"/>
      <c r="F226" s="326"/>
      <c r="G226" s="326"/>
      <c r="H226" s="326"/>
      <c r="I226" s="326"/>
      <c r="J226" s="326"/>
      <c r="K226" s="326"/>
      <c r="L226" s="326"/>
      <c r="M226" s="326"/>
      <c r="N226" s="326"/>
      <c r="O226" s="326"/>
      <c r="P226" s="327">
        <v>30000</v>
      </c>
      <c r="Q226" s="327"/>
      <c r="R226" s="327"/>
      <c r="S226" s="328">
        <v>30900</v>
      </c>
      <c r="T226" s="328"/>
      <c r="U226" s="328"/>
      <c r="V226" s="328">
        <v>31820</v>
      </c>
      <c r="W226" s="328"/>
      <c r="X226" s="328"/>
    </row>
    <row r="227" spans="1:24" s="186" customFormat="1" ht="17.25" customHeight="1">
      <c r="A227" s="329" t="s">
        <v>281</v>
      </c>
      <c r="B227" s="329"/>
      <c r="D227" s="329" t="s">
        <v>78</v>
      </c>
      <c r="E227" s="329"/>
      <c r="F227" s="329"/>
      <c r="G227" s="329"/>
      <c r="H227" s="329"/>
      <c r="I227" s="329"/>
      <c r="J227" s="329"/>
      <c r="K227" s="329"/>
      <c r="L227" s="329"/>
      <c r="M227" s="329"/>
      <c r="N227" s="329"/>
      <c r="O227" s="329"/>
      <c r="P227" s="321">
        <v>25000</v>
      </c>
      <c r="Q227" s="321"/>
      <c r="R227" s="321"/>
      <c r="S227" s="330">
        <v>25750</v>
      </c>
      <c r="T227" s="330"/>
      <c r="U227" s="330"/>
      <c r="V227" s="330">
        <v>26520</v>
      </c>
      <c r="W227" s="330"/>
      <c r="X227" s="330"/>
    </row>
    <row r="228" spans="1:24" s="186" customFormat="1" ht="14.25" customHeight="1">
      <c r="A228" s="329" t="s">
        <v>396</v>
      </c>
      <c r="B228" s="329"/>
      <c r="D228" s="329" t="s">
        <v>397</v>
      </c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330">
        <v>25000</v>
      </c>
      <c r="Q228" s="330"/>
      <c r="R228" s="330"/>
      <c r="S228" s="330">
        <v>25750</v>
      </c>
      <c r="T228" s="330"/>
      <c r="U228" s="330"/>
      <c r="V228" s="330">
        <v>26520</v>
      </c>
      <c r="W228" s="330"/>
      <c r="X228" s="330"/>
    </row>
    <row r="229" spans="1:24" s="186" customFormat="1" ht="14.25" customHeight="1">
      <c r="A229" s="329" t="s">
        <v>398</v>
      </c>
      <c r="B229" s="329"/>
      <c r="D229" s="329" t="s">
        <v>399</v>
      </c>
      <c r="E229" s="329"/>
      <c r="F229" s="329"/>
      <c r="G229" s="329"/>
      <c r="H229" s="329"/>
      <c r="I229" s="329"/>
      <c r="J229" s="329"/>
      <c r="K229" s="329"/>
      <c r="L229" s="329"/>
      <c r="M229" s="329"/>
      <c r="N229" s="329"/>
      <c r="O229" s="329"/>
      <c r="P229" s="330">
        <v>10000</v>
      </c>
      <c r="Q229" s="330"/>
      <c r="R229" s="330"/>
      <c r="S229" s="330">
        <v>10300</v>
      </c>
      <c r="T229" s="330"/>
      <c r="U229" s="330"/>
      <c r="V229" s="330">
        <v>10610</v>
      </c>
      <c r="W229" s="330"/>
      <c r="X229" s="330"/>
    </row>
    <row r="230" spans="1:24" s="186" customFormat="1" ht="14.25" customHeight="1">
      <c r="A230" s="329" t="s">
        <v>400</v>
      </c>
      <c r="B230" s="329"/>
      <c r="D230" s="329" t="s">
        <v>401</v>
      </c>
      <c r="E230" s="329"/>
      <c r="F230" s="329"/>
      <c r="G230" s="329"/>
      <c r="H230" s="329"/>
      <c r="I230" s="329"/>
      <c r="J230" s="329"/>
      <c r="K230" s="329"/>
      <c r="L230" s="329"/>
      <c r="M230" s="329"/>
      <c r="N230" s="329"/>
      <c r="O230" s="329"/>
      <c r="P230" s="330">
        <v>15000</v>
      </c>
      <c r="Q230" s="330"/>
      <c r="R230" s="330"/>
      <c r="S230" s="330">
        <v>15450</v>
      </c>
      <c r="T230" s="330"/>
      <c r="U230" s="330"/>
      <c r="V230" s="330">
        <v>15910</v>
      </c>
      <c r="W230" s="330"/>
      <c r="X230" s="330"/>
    </row>
    <row r="231" spans="1:24" s="186" customFormat="1" ht="17.25" customHeight="1">
      <c r="A231" s="329" t="s">
        <v>402</v>
      </c>
      <c r="B231" s="329"/>
      <c r="D231" s="329" t="s">
        <v>83</v>
      </c>
      <c r="E231" s="329"/>
      <c r="F231" s="329"/>
      <c r="G231" s="329"/>
      <c r="H231" s="329"/>
      <c r="I231" s="329"/>
      <c r="J231" s="329"/>
      <c r="K231" s="329"/>
      <c r="L231" s="329"/>
      <c r="M231" s="329"/>
      <c r="N231" s="329"/>
      <c r="O231" s="329"/>
      <c r="P231" s="321">
        <v>5000</v>
      </c>
      <c r="Q231" s="321"/>
      <c r="R231" s="321"/>
      <c r="S231" s="330">
        <v>5150</v>
      </c>
      <c r="T231" s="330"/>
      <c r="U231" s="330"/>
      <c r="V231" s="330">
        <v>5300</v>
      </c>
      <c r="W231" s="330"/>
      <c r="X231" s="330"/>
    </row>
    <row r="232" spans="1:24" s="186" customFormat="1" ht="14.25" customHeight="1">
      <c r="A232" s="329" t="s">
        <v>403</v>
      </c>
      <c r="B232" s="329"/>
      <c r="D232" s="329" t="s">
        <v>404</v>
      </c>
      <c r="E232" s="329"/>
      <c r="F232" s="329"/>
      <c r="G232" s="329"/>
      <c r="H232" s="329"/>
      <c r="I232" s="329"/>
      <c r="J232" s="329"/>
      <c r="K232" s="329"/>
      <c r="L232" s="329"/>
      <c r="M232" s="329"/>
      <c r="N232" s="329"/>
      <c r="O232" s="329"/>
      <c r="P232" s="330">
        <v>5000</v>
      </c>
      <c r="Q232" s="330"/>
      <c r="R232" s="330"/>
      <c r="S232" s="330">
        <v>5150</v>
      </c>
      <c r="T232" s="330"/>
      <c r="U232" s="330"/>
      <c r="V232" s="330">
        <v>5300</v>
      </c>
      <c r="W232" s="330"/>
      <c r="X232" s="330"/>
    </row>
    <row r="233" spans="1:24" s="186" customFormat="1" ht="14.25" customHeight="1">
      <c r="A233" s="329" t="s">
        <v>405</v>
      </c>
      <c r="B233" s="329"/>
      <c r="D233" s="329" t="s">
        <v>404</v>
      </c>
      <c r="E233" s="329"/>
      <c r="F233" s="329"/>
      <c r="G233" s="329"/>
      <c r="H233" s="329"/>
      <c r="I233" s="329"/>
      <c r="J233" s="329"/>
      <c r="K233" s="329"/>
      <c r="L233" s="329"/>
      <c r="M233" s="329"/>
      <c r="N233" s="329"/>
      <c r="O233" s="329"/>
      <c r="P233" s="330">
        <v>5000</v>
      </c>
      <c r="Q233" s="330"/>
      <c r="R233" s="330"/>
      <c r="S233" s="330">
        <v>5150</v>
      </c>
      <c r="T233" s="330"/>
      <c r="U233" s="330"/>
      <c r="V233" s="330">
        <v>5300</v>
      </c>
      <c r="W233" s="330"/>
      <c r="X233" s="330"/>
    </row>
    <row r="234" spans="1:24" s="188" customFormat="1" ht="20.25" customHeight="1">
      <c r="A234" s="313" t="s">
        <v>272</v>
      </c>
      <c r="B234" s="313"/>
      <c r="C234" s="313"/>
      <c r="D234" s="314" t="s">
        <v>406</v>
      </c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5">
        <v>70000</v>
      </c>
      <c r="Q234" s="315"/>
      <c r="R234" s="315"/>
      <c r="S234" s="316">
        <v>72100</v>
      </c>
      <c r="T234" s="316"/>
      <c r="U234" s="316"/>
      <c r="V234" s="316">
        <v>74270</v>
      </c>
      <c r="W234" s="316"/>
      <c r="X234" s="316"/>
    </row>
    <row r="235" s="188" customFormat="1" ht="3" customHeight="1"/>
    <row r="236" spans="1:24" s="189" customFormat="1" ht="15.75" customHeight="1">
      <c r="A236" s="317" t="s">
        <v>116</v>
      </c>
      <c r="B236" s="317"/>
      <c r="D236" s="317" t="s">
        <v>117</v>
      </c>
      <c r="E236" s="317"/>
      <c r="F236" s="317"/>
      <c r="G236" s="317"/>
      <c r="H236" s="317"/>
      <c r="I236" s="317"/>
      <c r="J236" s="317"/>
      <c r="K236" s="317"/>
      <c r="L236" s="317"/>
      <c r="M236" s="317"/>
      <c r="N236" s="317"/>
      <c r="O236" s="317"/>
      <c r="P236" s="318">
        <v>70000</v>
      </c>
      <c r="Q236" s="318"/>
      <c r="R236" s="318"/>
      <c r="S236" s="319">
        <v>72100</v>
      </c>
      <c r="T236" s="319"/>
      <c r="U236" s="319"/>
      <c r="V236" s="319">
        <v>74270</v>
      </c>
      <c r="W236" s="319"/>
      <c r="X236" s="319"/>
    </row>
    <row r="237" s="189" customFormat="1" ht="3" customHeight="1"/>
    <row r="238" spans="1:24" ht="13.5" customHeight="1">
      <c r="A238" s="320" t="s">
        <v>124</v>
      </c>
      <c r="B238" s="320"/>
      <c r="C238" s="320"/>
      <c r="D238" s="320" t="s">
        <v>125</v>
      </c>
      <c r="E238" s="320"/>
      <c r="F238" s="320"/>
      <c r="G238" s="320"/>
      <c r="H238" s="320"/>
      <c r="I238" s="320"/>
      <c r="J238" s="320"/>
      <c r="K238" s="320"/>
      <c r="L238" s="320"/>
      <c r="M238" s="320"/>
      <c r="N238" s="320"/>
      <c r="O238" s="320"/>
      <c r="P238" s="321">
        <v>70000</v>
      </c>
      <c r="Q238" s="321"/>
      <c r="R238" s="321"/>
      <c r="S238" s="322">
        <v>72100</v>
      </c>
      <c r="T238" s="322"/>
      <c r="U238" s="322"/>
      <c r="V238" s="322">
        <v>74270</v>
      </c>
      <c r="W238" s="322"/>
      <c r="X238" s="322"/>
    </row>
    <row r="239" spans="1:24" s="190" customFormat="1" ht="17.25" customHeight="1">
      <c r="A239" s="323" t="s">
        <v>111</v>
      </c>
      <c r="B239" s="323"/>
      <c r="D239" s="323" t="s">
        <v>31</v>
      </c>
      <c r="E239" s="323"/>
      <c r="F239" s="323"/>
      <c r="G239" s="323"/>
      <c r="H239" s="323"/>
      <c r="I239" s="323"/>
      <c r="J239" s="323"/>
      <c r="K239" s="323"/>
      <c r="L239" s="323"/>
      <c r="M239" s="323"/>
      <c r="N239" s="323"/>
      <c r="O239" s="323"/>
      <c r="P239" s="324">
        <v>70000</v>
      </c>
      <c r="Q239" s="324"/>
      <c r="R239" s="324"/>
      <c r="S239" s="325">
        <v>72100</v>
      </c>
      <c r="T239" s="325"/>
      <c r="U239" s="325"/>
      <c r="V239" s="325">
        <v>74270</v>
      </c>
      <c r="W239" s="325"/>
      <c r="X239" s="325"/>
    </row>
    <row r="240" spans="1:24" s="191" customFormat="1" ht="17.25" customHeight="1">
      <c r="A240" s="326" t="s">
        <v>275</v>
      </c>
      <c r="B240" s="326"/>
      <c r="D240" s="326" t="s">
        <v>76</v>
      </c>
      <c r="E240" s="326"/>
      <c r="F240" s="326"/>
      <c r="G240" s="326"/>
      <c r="H240" s="326"/>
      <c r="I240" s="326"/>
      <c r="J240" s="326"/>
      <c r="K240" s="326"/>
      <c r="L240" s="326"/>
      <c r="M240" s="326"/>
      <c r="N240" s="326"/>
      <c r="O240" s="326"/>
      <c r="P240" s="327">
        <v>70000</v>
      </c>
      <c r="Q240" s="327"/>
      <c r="R240" s="327"/>
      <c r="S240" s="328">
        <v>72100</v>
      </c>
      <c r="T240" s="328"/>
      <c r="U240" s="328"/>
      <c r="V240" s="328">
        <v>74270</v>
      </c>
      <c r="W240" s="328"/>
      <c r="X240" s="328"/>
    </row>
    <row r="241" spans="1:24" s="186" customFormat="1" ht="17.25" customHeight="1">
      <c r="A241" s="329" t="s">
        <v>276</v>
      </c>
      <c r="B241" s="329"/>
      <c r="D241" s="329" t="s">
        <v>75</v>
      </c>
      <c r="E241" s="329"/>
      <c r="F241" s="329"/>
      <c r="G241" s="329"/>
      <c r="H241" s="329"/>
      <c r="I241" s="329"/>
      <c r="J241" s="329"/>
      <c r="K241" s="329"/>
      <c r="L241" s="329"/>
      <c r="M241" s="329"/>
      <c r="N241" s="329"/>
      <c r="O241" s="329"/>
      <c r="P241" s="321">
        <v>50000</v>
      </c>
      <c r="Q241" s="321"/>
      <c r="R241" s="321"/>
      <c r="S241" s="330">
        <v>51500</v>
      </c>
      <c r="T241" s="330"/>
      <c r="U241" s="330"/>
      <c r="V241" s="330">
        <v>53050</v>
      </c>
      <c r="W241" s="330"/>
      <c r="X241" s="330"/>
    </row>
    <row r="242" spans="1:24" s="186" customFormat="1" ht="14.25" customHeight="1">
      <c r="A242" s="329" t="s">
        <v>277</v>
      </c>
      <c r="B242" s="329"/>
      <c r="D242" s="329" t="s">
        <v>75</v>
      </c>
      <c r="E242" s="329"/>
      <c r="F242" s="329"/>
      <c r="G242" s="329"/>
      <c r="H242" s="329"/>
      <c r="I242" s="329"/>
      <c r="J242" s="329"/>
      <c r="K242" s="329"/>
      <c r="L242" s="329"/>
      <c r="M242" s="329"/>
      <c r="N242" s="329"/>
      <c r="O242" s="329"/>
      <c r="P242" s="330">
        <v>50000</v>
      </c>
      <c r="Q242" s="330"/>
      <c r="R242" s="330"/>
      <c r="S242" s="330">
        <v>51500</v>
      </c>
      <c r="T242" s="330"/>
      <c r="U242" s="330"/>
      <c r="V242" s="330">
        <v>53050</v>
      </c>
      <c r="W242" s="330"/>
      <c r="X242" s="330"/>
    </row>
    <row r="243" spans="1:24" s="186" customFormat="1" ht="14.25" customHeight="1">
      <c r="A243" s="329" t="s">
        <v>278</v>
      </c>
      <c r="B243" s="329"/>
      <c r="D243" s="329" t="s">
        <v>75</v>
      </c>
      <c r="E243" s="329"/>
      <c r="F243" s="329"/>
      <c r="G243" s="329"/>
      <c r="H243" s="329"/>
      <c r="I243" s="329"/>
      <c r="J243" s="329"/>
      <c r="K243" s="329"/>
      <c r="L243" s="329"/>
      <c r="M243" s="329"/>
      <c r="N243" s="329"/>
      <c r="O243" s="329"/>
      <c r="P243" s="330">
        <v>50000</v>
      </c>
      <c r="Q243" s="330"/>
      <c r="R243" s="330"/>
      <c r="S243" s="330">
        <v>51500</v>
      </c>
      <c r="T243" s="330"/>
      <c r="U243" s="330"/>
      <c r="V243" s="330">
        <v>53050</v>
      </c>
      <c r="W243" s="330"/>
      <c r="X243" s="330"/>
    </row>
    <row r="244" spans="1:24" s="186" customFormat="1" ht="17.25" customHeight="1">
      <c r="A244" s="329" t="s">
        <v>408</v>
      </c>
      <c r="B244" s="329"/>
      <c r="D244" s="329" t="s">
        <v>84</v>
      </c>
      <c r="E244" s="329"/>
      <c r="F244" s="329"/>
      <c r="G244" s="329"/>
      <c r="H244" s="329"/>
      <c r="I244" s="329"/>
      <c r="J244" s="329"/>
      <c r="K244" s="329"/>
      <c r="L244" s="329"/>
      <c r="M244" s="329"/>
      <c r="N244" s="329"/>
      <c r="O244" s="329"/>
      <c r="P244" s="321">
        <v>20000</v>
      </c>
      <c r="Q244" s="321"/>
      <c r="R244" s="321"/>
      <c r="S244" s="330">
        <v>20600</v>
      </c>
      <c r="T244" s="330"/>
      <c r="U244" s="330"/>
      <c r="V244" s="330">
        <v>21220</v>
      </c>
      <c r="W244" s="330"/>
      <c r="X244" s="330"/>
    </row>
    <row r="245" spans="1:24" s="186" customFormat="1" ht="14.25" customHeight="1">
      <c r="A245" s="329" t="s">
        <v>409</v>
      </c>
      <c r="B245" s="329"/>
      <c r="D245" s="329" t="s">
        <v>84</v>
      </c>
      <c r="E245" s="329"/>
      <c r="F245" s="329"/>
      <c r="G245" s="329"/>
      <c r="H245" s="329"/>
      <c r="I245" s="329"/>
      <c r="J245" s="329"/>
      <c r="K245" s="329"/>
      <c r="L245" s="329"/>
      <c r="M245" s="329"/>
      <c r="N245" s="329"/>
      <c r="O245" s="329"/>
      <c r="P245" s="330">
        <v>20000</v>
      </c>
      <c r="Q245" s="330"/>
      <c r="R245" s="330"/>
      <c r="S245" s="330">
        <v>20600</v>
      </c>
      <c r="T245" s="330"/>
      <c r="U245" s="330"/>
      <c r="V245" s="330">
        <v>21220</v>
      </c>
      <c r="W245" s="330"/>
      <c r="X245" s="330"/>
    </row>
    <row r="246" spans="1:24" s="186" customFormat="1" ht="14.25" customHeight="1">
      <c r="A246" s="329" t="s">
        <v>410</v>
      </c>
      <c r="B246" s="329"/>
      <c r="D246" s="329" t="s">
        <v>84</v>
      </c>
      <c r="E246" s="329"/>
      <c r="F246" s="329"/>
      <c r="G246" s="329"/>
      <c r="H246" s="329"/>
      <c r="I246" s="329"/>
      <c r="J246" s="329"/>
      <c r="K246" s="329"/>
      <c r="L246" s="329"/>
      <c r="M246" s="329"/>
      <c r="N246" s="329"/>
      <c r="O246" s="329"/>
      <c r="P246" s="330">
        <v>20000</v>
      </c>
      <c r="Q246" s="330"/>
      <c r="R246" s="330"/>
      <c r="S246" s="330">
        <v>20600</v>
      </c>
      <c r="T246" s="330"/>
      <c r="U246" s="330"/>
      <c r="V246" s="330">
        <v>21220</v>
      </c>
      <c r="W246" s="330"/>
      <c r="X246" s="330"/>
    </row>
    <row r="247" spans="1:24" s="188" customFormat="1" ht="20.25" customHeight="1">
      <c r="A247" s="313" t="s">
        <v>411</v>
      </c>
      <c r="B247" s="313"/>
      <c r="C247" s="313"/>
      <c r="D247" s="314" t="s">
        <v>412</v>
      </c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5">
        <v>2850</v>
      </c>
      <c r="Q247" s="315"/>
      <c r="R247" s="315"/>
      <c r="S247" s="316">
        <v>2940</v>
      </c>
      <c r="T247" s="316"/>
      <c r="U247" s="316"/>
      <c r="V247" s="316">
        <v>3030</v>
      </c>
      <c r="W247" s="316"/>
      <c r="X247" s="316"/>
    </row>
    <row r="248" s="188" customFormat="1" ht="3" customHeight="1"/>
    <row r="249" spans="1:24" s="189" customFormat="1" ht="15.75" customHeight="1">
      <c r="A249" s="317" t="s">
        <v>116</v>
      </c>
      <c r="B249" s="317"/>
      <c r="D249" s="317" t="s">
        <v>117</v>
      </c>
      <c r="E249" s="317"/>
      <c r="F249" s="317"/>
      <c r="G249" s="317"/>
      <c r="H249" s="317"/>
      <c r="I249" s="317"/>
      <c r="J249" s="317"/>
      <c r="K249" s="317"/>
      <c r="L249" s="317"/>
      <c r="M249" s="317"/>
      <c r="N249" s="317"/>
      <c r="O249" s="317"/>
      <c r="P249" s="318">
        <v>2850</v>
      </c>
      <c r="Q249" s="318"/>
      <c r="R249" s="318"/>
      <c r="S249" s="319">
        <v>2940</v>
      </c>
      <c r="T249" s="319"/>
      <c r="U249" s="319"/>
      <c r="V249" s="319">
        <v>3030</v>
      </c>
      <c r="W249" s="319"/>
      <c r="X249" s="319"/>
    </row>
    <row r="250" spans="1:24" ht="13.5" customHeight="1">
      <c r="A250" s="320" t="s">
        <v>124</v>
      </c>
      <c r="B250" s="320"/>
      <c r="C250" s="320"/>
      <c r="D250" s="320" t="s">
        <v>125</v>
      </c>
      <c r="E250" s="320"/>
      <c r="F250" s="320"/>
      <c r="G250" s="320"/>
      <c r="H250" s="320"/>
      <c r="I250" s="320"/>
      <c r="J250" s="320"/>
      <c r="K250" s="320"/>
      <c r="L250" s="320"/>
      <c r="M250" s="320"/>
      <c r="N250" s="320"/>
      <c r="O250" s="320"/>
      <c r="P250" s="321">
        <v>2850</v>
      </c>
      <c r="Q250" s="321"/>
      <c r="R250" s="321"/>
      <c r="S250" s="322">
        <v>2940</v>
      </c>
      <c r="T250" s="322"/>
      <c r="U250" s="322"/>
      <c r="V250" s="322">
        <v>3030</v>
      </c>
      <c r="W250" s="322"/>
      <c r="X250" s="322"/>
    </row>
    <row r="251" spans="1:24" s="190" customFormat="1" ht="17.25" customHeight="1">
      <c r="A251" s="323" t="s">
        <v>110</v>
      </c>
      <c r="B251" s="323"/>
      <c r="D251" s="323" t="s">
        <v>49</v>
      </c>
      <c r="E251" s="323"/>
      <c r="F251" s="323"/>
      <c r="G251" s="323"/>
      <c r="H251" s="323"/>
      <c r="I251" s="323"/>
      <c r="J251" s="323"/>
      <c r="K251" s="323"/>
      <c r="L251" s="323"/>
      <c r="M251" s="323"/>
      <c r="N251" s="323"/>
      <c r="O251" s="323"/>
      <c r="P251" s="324">
        <v>2850</v>
      </c>
      <c r="Q251" s="324"/>
      <c r="R251" s="324"/>
      <c r="S251" s="325">
        <v>2940</v>
      </c>
      <c r="T251" s="325"/>
      <c r="U251" s="325"/>
      <c r="V251" s="325">
        <v>3030</v>
      </c>
      <c r="W251" s="325"/>
      <c r="X251" s="325"/>
    </row>
    <row r="252" spans="1:24" s="191" customFormat="1" ht="17.25" customHeight="1">
      <c r="A252" s="326" t="s">
        <v>129</v>
      </c>
      <c r="B252" s="326"/>
      <c r="D252" s="326" t="s">
        <v>25</v>
      </c>
      <c r="E252" s="326"/>
      <c r="F252" s="326"/>
      <c r="G252" s="326"/>
      <c r="H252" s="326"/>
      <c r="I252" s="326"/>
      <c r="J252" s="326"/>
      <c r="K252" s="326"/>
      <c r="L252" s="326"/>
      <c r="M252" s="326"/>
      <c r="N252" s="326"/>
      <c r="O252" s="326"/>
      <c r="P252" s="327">
        <v>2850</v>
      </c>
      <c r="Q252" s="327"/>
      <c r="R252" s="327"/>
      <c r="S252" s="328">
        <v>2940</v>
      </c>
      <c r="T252" s="328"/>
      <c r="U252" s="328"/>
      <c r="V252" s="328">
        <v>3030</v>
      </c>
      <c r="W252" s="328"/>
      <c r="X252" s="328"/>
    </row>
    <row r="253" spans="1:24" s="186" customFormat="1" ht="17.25" customHeight="1">
      <c r="A253" s="329" t="s">
        <v>203</v>
      </c>
      <c r="B253" s="329"/>
      <c r="D253" s="329" t="s">
        <v>28</v>
      </c>
      <c r="E253" s="329"/>
      <c r="F253" s="329"/>
      <c r="G253" s="329"/>
      <c r="H253" s="329"/>
      <c r="I253" s="329"/>
      <c r="J253" s="329"/>
      <c r="K253" s="329"/>
      <c r="L253" s="329"/>
      <c r="M253" s="329"/>
      <c r="N253" s="329"/>
      <c r="O253" s="329"/>
      <c r="P253" s="321">
        <v>2850</v>
      </c>
      <c r="Q253" s="321"/>
      <c r="R253" s="321"/>
      <c r="S253" s="330">
        <v>2940</v>
      </c>
      <c r="T253" s="330"/>
      <c r="U253" s="330"/>
      <c r="V253" s="330">
        <v>3030</v>
      </c>
      <c r="W253" s="330"/>
      <c r="X253" s="330"/>
    </row>
    <row r="254" spans="1:24" s="186" customFormat="1" ht="14.25" customHeight="1">
      <c r="A254" s="329" t="s">
        <v>252</v>
      </c>
      <c r="B254" s="329"/>
      <c r="D254" s="329" t="s">
        <v>253</v>
      </c>
      <c r="E254" s="329"/>
      <c r="F254" s="329"/>
      <c r="G254" s="329"/>
      <c r="H254" s="329"/>
      <c r="I254" s="329"/>
      <c r="J254" s="329"/>
      <c r="K254" s="329"/>
      <c r="L254" s="329"/>
      <c r="M254" s="329"/>
      <c r="N254" s="329"/>
      <c r="O254" s="329"/>
      <c r="P254" s="330">
        <v>2850</v>
      </c>
      <c r="Q254" s="330"/>
      <c r="R254" s="330"/>
      <c r="S254" s="330">
        <v>2940</v>
      </c>
      <c r="T254" s="330"/>
      <c r="U254" s="330"/>
      <c r="V254" s="330">
        <v>3030</v>
      </c>
      <c r="W254" s="330"/>
      <c r="X254" s="330"/>
    </row>
    <row r="255" spans="1:24" s="186" customFormat="1" ht="14.25" customHeight="1">
      <c r="A255" s="329" t="s">
        <v>254</v>
      </c>
      <c r="B255" s="329"/>
      <c r="D255" s="329" t="s">
        <v>255</v>
      </c>
      <c r="E255" s="329"/>
      <c r="F255" s="329"/>
      <c r="G255" s="329"/>
      <c r="H255" s="329"/>
      <c r="I255" s="329"/>
      <c r="J255" s="329"/>
      <c r="K255" s="329"/>
      <c r="L255" s="329"/>
      <c r="M255" s="329"/>
      <c r="N255" s="329"/>
      <c r="O255" s="329"/>
      <c r="P255" s="330">
        <v>2850</v>
      </c>
      <c r="Q255" s="330"/>
      <c r="R255" s="330"/>
      <c r="S255" s="330">
        <v>2940</v>
      </c>
      <c r="T255" s="330"/>
      <c r="U255" s="330"/>
      <c r="V255" s="330">
        <v>3030</v>
      </c>
      <c r="W255" s="330"/>
      <c r="X255" s="330"/>
    </row>
    <row r="256" spans="1:24" s="187" customFormat="1" ht="20.25" customHeight="1">
      <c r="A256" s="310" t="s">
        <v>118</v>
      </c>
      <c r="B256" s="310"/>
      <c r="C256" s="310"/>
      <c r="D256" s="310" t="s">
        <v>413</v>
      </c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  <c r="O256" s="310"/>
      <c r="P256" s="311">
        <v>96300</v>
      </c>
      <c r="Q256" s="311"/>
      <c r="R256" s="311"/>
      <c r="S256" s="312">
        <v>99190</v>
      </c>
      <c r="T256" s="312"/>
      <c r="U256" s="312"/>
      <c r="V256" s="312">
        <v>102160</v>
      </c>
      <c r="W256" s="312"/>
      <c r="X256" s="312"/>
    </row>
    <row r="257" spans="1:24" s="188" customFormat="1" ht="20.25" customHeight="1">
      <c r="A257" s="313" t="s">
        <v>411</v>
      </c>
      <c r="B257" s="313"/>
      <c r="C257" s="313"/>
      <c r="D257" s="314" t="s">
        <v>415</v>
      </c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5">
        <v>83100</v>
      </c>
      <c r="Q257" s="315"/>
      <c r="R257" s="315"/>
      <c r="S257" s="316">
        <v>85590</v>
      </c>
      <c r="T257" s="316"/>
      <c r="U257" s="316"/>
      <c r="V257" s="316">
        <v>88150</v>
      </c>
      <c r="W257" s="316"/>
      <c r="X257" s="316"/>
    </row>
    <row r="258" s="188" customFormat="1" ht="3" customHeight="1"/>
    <row r="259" spans="1:24" s="189" customFormat="1" ht="15.75" customHeight="1">
      <c r="A259" s="317" t="s">
        <v>116</v>
      </c>
      <c r="B259" s="317"/>
      <c r="D259" s="317" t="s">
        <v>117</v>
      </c>
      <c r="E259" s="317"/>
      <c r="F259" s="317"/>
      <c r="G259" s="317"/>
      <c r="H259" s="317"/>
      <c r="I259" s="317"/>
      <c r="J259" s="317"/>
      <c r="K259" s="317"/>
      <c r="L259" s="317"/>
      <c r="M259" s="317"/>
      <c r="N259" s="317"/>
      <c r="O259" s="317"/>
      <c r="P259" s="318">
        <v>83100</v>
      </c>
      <c r="Q259" s="318"/>
      <c r="R259" s="318"/>
      <c r="S259" s="319">
        <v>85590</v>
      </c>
      <c r="T259" s="319"/>
      <c r="U259" s="319"/>
      <c r="V259" s="319">
        <v>88150</v>
      </c>
      <c r="W259" s="319"/>
      <c r="X259" s="319"/>
    </row>
    <row r="260" spans="1:24" ht="13.5" customHeight="1">
      <c r="A260" s="320" t="s">
        <v>124</v>
      </c>
      <c r="B260" s="320"/>
      <c r="C260" s="320"/>
      <c r="D260" s="320" t="s">
        <v>125</v>
      </c>
      <c r="E260" s="320"/>
      <c r="F260" s="320"/>
      <c r="G260" s="320"/>
      <c r="H260" s="320"/>
      <c r="I260" s="320"/>
      <c r="J260" s="320"/>
      <c r="K260" s="320"/>
      <c r="L260" s="320"/>
      <c r="M260" s="320"/>
      <c r="N260" s="320"/>
      <c r="O260" s="320"/>
      <c r="P260" s="321">
        <v>83100</v>
      </c>
      <c r="Q260" s="321"/>
      <c r="R260" s="321"/>
      <c r="S260" s="322">
        <v>85590</v>
      </c>
      <c r="T260" s="322"/>
      <c r="U260" s="322"/>
      <c r="V260" s="322">
        <v>88150</v>
      </c>
      <c r="W260" s="322"/>
      <c r="X260" s="322"/>
    </row>
    <row r="261" spans="1:24" s="190" customFormat="1" ht="17.25" customHeight="1">
      <c r="A261" s="323" t="s">
        <v>110</v>
      </c>
      <c r="B261" s="323"/>
      <c r="D261" s="323" t="s">
        <v>49</v>
      </c>
      <c r="E261" s="323"/>
      <c r="F261" s="323"/>
      <c r="G261" s="323"/>
      <c r="H261" s="323"/>
      <c r="I261" s="323"/>
      <c r="J261" s="323"/>
      <c r="K261" s="323"/>
      <c r="L261" s="323"/>
      <c r="M261" s="323"/>
      <c r="N261" s="323"/>
      <c r="O261" s="323"/>
      <c r="P261" s="324">
        <v>83100</v>
      </c>
      <c r="Q261" s="324"/>
      <c r="R261" s="324"/>
      <c r="S261" s="325">
        <v>85590</v>
      </c>
      <c r="T261" s="325"/>
      <c r="U261" s="325"/>
      <c r="V261" s="325">
        <v>88150</v>
      </c>
      <c r="W261" s="325"/>
      <c r="X261" s="325"/>
    </row>
    <row r="262" spans="1:24" s="191" customFormat="1" ht="17.25" customHeight="1">
      <c r="A262" s="326" t="s">
        <v>339</v>
      </c>
      <c r="B262" s="326"/>
      <c r="D262" s="326" t="s">
        <v>21</v>
      </c>
      <c r="E262" s="326"/>
      <c r="F262" s="326"/>
      <c r="G262" s="326"/>
      <c r="H262" s="326"/>
      <c r="I262" s="326"/>
      <c r="J262" s="326"/>
      <c r="K262" s="326"/>
      <c r="L262" s="326"/>
      <c r="M262" s="326"/>
      <c r="N262" s="326"/>
      <c r="O262" s="326"/>
      <c r="P262" s="327">
        <v>72900</v>
      </c>
      <c r="Q262" s="327"/>
      <c r="R262" s="327"/>
      <c r="S262" s="328">
        <v>75090</v>
      </c>
      <c r="T262" s="328"/>
      <c r="U262" s="328"/>
      <c r="V262" s="328">
        <v>77340</v>
      </c>
      <c r="W262" s="328"/>
      <c r="X262" s="328"/>
    </row>
    <row r="263" spans="1:24" s="186" customFormat="1" ht="17.25" customHeight="1">
      <c r="A263" s="329" t="s">
        <v>341</v>
      </c>
      <c r="B263" s="329"/>
      <c r="D263" s="329" t="s">
        <v>22</v>
      </c>
      <c r="E263" s="329"/>
      <c r="F263" s="329"/>
      <c r="G263" s="329"/>
      <c r="H263" s="329"/>
      <c r="I263" s="329"/>
      <c r="J263" s="329"/>
      <c r="K263" s="329"/>
      <c r="L263" s="329"/>
      <c r="M263" s="329"/>
      <c r="N263" s="329"/>
      <c r="O263" s="329"/>
      <c r="P263" s="321">
        <v>62500</v>
      </c>
      <c r="Q263" s="321"/>
      <c r="R263" s="321"/>
      <c r="S263" s="330">
        <v>64380</v>
      </c>
      <c r="T263" s="330"/>
      <c r="U263" s="330"/>
      <c r="V263" s="330">
        <v>66310</v>
      </c>
      <c r="W263" s="330"/>
      <c r="X263" s="330"/>
    </row>
    <row r="264" spans="1:24" s="186" customFormat="1" ht="14.25" customHeight="1">
      <c r="A264" s="329" t="s">
        <v>343</v>
      </c>
      <c r="B264" s="329"/>
      <c r="D264" s="329" t="s">
        <v>344</v>
      </c>
      <c r="E264" s="329"/>
      <c r="F264" s="329"/>
      <c r="G264" s="329"/>
      <c r="H264" s="329"/>
      <c r="I264" s="329"/>
      <c r="J264" s="329"/>
      <c r="K264" s="329"/>
      <c r="L264" s="329"/>
      <c r="M264" s="329"/>
      <c r="N264" s="329"/>
      <c r="O264" s="329"/>
      <c r="P264" s="330">
        <v>62500</v>
      </c>
      <c r="Q264" s="330"/>
      <c r="R264" s="330"/>
      <c r="S264" s="330">
        <v>64380</v>
      </c>
      <c r="T264" s="330"/>
      <c r="U264" s="330"/>
      <c r="V264" s="330">
        <v>66310</v>
      </c>
      <c r="W264" s="330"/>
      <c r="X264" s="330"/>
    </row>
    <row r="265" spans="1:24" s="186" customFormat="1" ht="14.25" customHeight="1">
      <c r="A265" s="329" t="s">
        <v>346</v>
      </c>
      <c r="B265" s="329"/>
      <c r="D265" s="329" t="s">
        <v>347</v>
      </c>
      <c r="E265" s="329"/>
      <c r="F265" s="329"/>
      <c r="G265" s="329"/>
      <c r="H265" s="329"/>
      <c r="I265" s="329"/>
      <c r="J265" s="329"/>
      <c r="K265" s="329"/>
      <c r="L265" s="329"/>
      <c r="M265" s="329"/>
      <c r="N265" s="329"/>
      <c r="O265" s="329"/>
      <c r="P265" s="330">
        <v>62500</v>
      </c>
      <c r="Q265" s="330"/>
      <c r="R265" s="330"/>
      <c r="S265" s="330">
        <v>64380</v>
      </c>
      <c r="T265" s="330"/>
      <c r="U265" s="330"/>
      <c r="V265" s="330">
        <v>66310</v>
      </c>
      <c r="W265" s="330"/>
      <c r="X265" s="330"/>
    </row>
    <row r="266" spans="1:24" s="186" customFormat="1" ht="17.25" customHeight="1">
      <c r="A266" s="329" t="s">
        <v>373</v>
      </c>
      <c r="B266" s="329"/>
      <c r="D266" s="329" t="s">
        <v>24</v>
      </c>
      <c r="E266" s="329"/>
      <c r="F266" s="329"/>
      <c r="G266" s="329"/>
      <c r="H266" s="329"/>
      <c r="I266" s="329"/>
      <c r="J266" s="329"/>
      <c r="K266" s="329"/>
      <c r="L266" s="329"/>
      <c r="M266" s="329"/>
      <c r="N266" s="329"/>
      <c r="O266" s="329"/>
      <c r="P266" s="321">
        <v>10400</v>
      </c>
      <c r="Q266" s="321"/>
      <c r="R266" s="321"/>
      <c r="S266" s="330">
        <v>10710</v>
      </c>
      <c r="T266" s="330"/>
      <c r="U266" s="330"/>
      <c r="V266" s="330">
        <v>11030</v>
      </c>
      <c r="W266" s="330"/>
      <c r="X266" s="330"/>
    </row>
    <row r="267" spans="1:24" s="186" customFormat="1" ht="14.25" customHeight="1">
      <c r="A267" s="329" t="s">
        <v>375</v>
      </c>
      <c r="B267" s="329"/>
      <c r="D267" s="329" t="s">
        <v>376</v>
      </c>
      <c r="E267" s="329"/>
      <c r="F267" s="329"/>
      <c r="G267" s="329"/>
      <c r="H267" s="329"/>
      <c r="I267" s="329"/>
      <c r="J267" s="329"/>
      <c r="K267" s="329"/>
      <c r="L267" s="329"/>
      <c r="M267" s="329"/>
      <c r="N267" s="329"/>
      <c r="O267" s="329"/>
      <c r="P267" s="330">
        <v>10400</v>
      </c>
      <c r="Q267" s="330"/>
      <c r="R267" s="330"/>
      <c r="S267" s="330">
        <v>10710</v>
      </c>
      <c r="T267" s="330"/>
      <c r="U267" s="330"/>
      <c r="V267" s="330">
        <v>11030</v>
      </c>
      <c r="W267" s="330"/>
      <c r="X267" s="330"/>
    </row>
    <row r="268" spans="1:24" s="186" customFormat="1" ht="14.25" customHeight="1">
      <c r="A268" s="329" t="s">
        <v>377</v>
      </c>
      <c r="B268" s="329"/>
      <c r="D268" s="329" t="s">
        <v>376</v>
      </c>
      <c r="E268" s="329"/>
      <c r="F268" s="329"/>
      <c r="G268" s="329"/>
      <c r="H268" s="329"/>
      <c r="I268" s="329"/>
      <c r="J268" s="329"/>
      <c r="K268" s="329"/>
      <c r="L268" s="329"/>
      <c r="M268" s="329"/>
      <c r="N268" s="329"/>
      <c r="O268" s="329"/>
      <c r="P268" s="330">
        <v>10400</v>
      </c>
      <c r="Q268" s="330"/>
      <c r="R268" s="330"/>
      <c r="S268" s="330">
        <v>10710</v>
      </c>
      <c r="T268" s="330"/>
      <c r="U268" s="330"/>
      <c r="V268" s="330">
        <v>11030</v>
      </c>
      <c r="W268" s="330"/>
      <c r="X268" s="330"/>
    </row>
    <row r="269" spans="1:24" s="191" customFormat="1" ht="17.25" customHeight="1">
      <c r="A269" s="326" t="s">
        <v>129</v>
      </c>
      <c r="B269" s="326"/>
      <c r="D269" s="326" t="s">
        <v>25</v>
      </c>
      <c r="E269" s="326"/>
      <c r="F269" s="326"/>
      <c r="G269" s="326"/>
      <c r="H269" s="326"/>
      <c r="I269" s="326"/>
      <c r="J269" s="326"/>
      <c r="K269" s="326"/>
      <c r="L269" s="326"/>
      <c r="M269" s="326"/>
      <c r="N269" s="326"/>
      <c r="O269" s="326"/>
      <c r="P269" s="327">
        <v>10200</v>
      </c>
      <c r="Q269" s="327"/>
      <c r="R269" s="327"/>
      <c r="S269" s="328">
        <v>10500</v>
      </c>
      <c r="T269" s="328"/>
      <c r="U269" s="328"/>
      <c r="V269" s="328">
        <v>10810</v>
      </c>
      <c r="W269" s="328"/>
      <c r="X269" s="328"/>
    </row>
    <row r="270" spans="1:24" s="186" customFormat="1" ht="17.25" customHeight="1">
      <c r="A270" s="329" t="s">
        <v>130</v>
      </c>
      <c r="B270" s="329"/>
      <c r="D270" s="329" t="s">
        <v>26</v>
      </c>
      <c r="E270" s="329"/>
      <c r="F270" s="329"/>
      <c r="G270" s="329"/>
      <c r="H270" s="329"/>
      <c r="I270" s="329"/>
      <c r="J270" s="329"/>
      <c r="K270" s="329"/>
      <c r="L270" s="329"/>
      <c r="M270" s="329"/>
      <c r="N270" s="329"/>
      <c r="O270" s="329"/>
      <c r="P270" s="321">
        <v>10200</v>
      </c>
      <c r="Q270" s="321"/>
      <c r="R270" s="321"/>
      <c r="S270" s="330">
        <v>10500</v>
      </c>
      <c r="T270" s="330"/>
      <c r="U270" s="330"/>
      <c r="V270" s="330">
        <v>10810</v>
      </c>
      <c r="W270" s="330"/>
      <c r="X270" s="330"/>
    </row>
    <row r="271" spans="1:24" s="186" customFormat="1" ht="14.25" customHeight="1">
      <c r="A271" s="329" t="s">
        <v>132</v>
      </c>
      <c r="B271" s="329"/>
      <c r="D271" s="329" t="s">
        <v>133</v>
      </c>
      <c r="E271" s="329"/>
      <c r="F271" s="329"/>
      <c r="G271" s="329"/>
      <c r="H271" s="329"/>
      <c r="I271" s="329"/>
      <c r="J271" s="329"/>
      <c r="K271" s="329"/>
      <c r="L271" s="329"/>
      <c r="M271" s="329"/>
      <c r="N271" s="329"/>
      <c r="O271" s="329"/>
      <c r="P271" s="330">
        <v>1200</v>
      </c>
      <c r="Q271" s="330"/>
      <c r="R271" s="330"/>
      <c r="S271" s="330">
        <v>1230</v>
      </c>
      <c r="T271" s="330"/>
      <c r="U271" s="330"/>
      <c r="V271" s="330">
        <v>1270</v>
      </c>
      <c r="W271" s="330"/>
      <c r="X271" s="330"/>
    </row>
    <row r="272" spans="1:24" s="186" customFormat="1" ht="14.25" customHeight="1">
      <c r="A272" s="329" t="s">
        <v>135</v>
      </c>
      <c r="B272" s="329"/>
      <c r="D272" s="329" t="s">
        <v>136</v>
      </c>
      <c r="E272" s="329"/>
      <c r="F272" s="329"/>
      <c r="G272" s="329"/>
      <c r="H272" s="329"/>
      <c r="I272" s="329"/>
      <c r="J272" s="329"/>
      <c r="K272" s="329"/>
      <c r="L272" s="329"/>
      <c r="M272" s="329"/>
      <c r="N272" s="329"/>
      <c r="O272" s="329"/>
      <c r="P272" s="330">
        <v>1200</v>
      </c>
      <c r="Q272" s="330"/>
      <c r="R272" s="330"/>
      <c r="S272" s="330">
        <v>1230</v>
      </c>
      <c r="T272" s="330"/>
      <c r="U272" s="330"/>
      <c r="V272" s="330">
        <v>1270</v>
      </c>
      <c r="W272" s="330"/>
      <c r="X272" s="330"/>
    </row>
    <row r="273" spans="1:24" s="186" customFormat="1" ht="14.25" customHeight="1">
      <c r="A273" s="329" t="s">
        <v>386</v>
      </c>
      <c r="B273" s="329"/>
      <c r="D273" s="329" t="s">
        <v>387</v>
      </c>
      <c r="E273" s="329"/>
      <c r="F273" s="329"/>
      <c r="G273" s="329"/>
      <c r="H273" s="329"/>
      <c r="I273" s="329"/>
      <c r="J273" s="329"/>
      <c r="K273" s="329"/>
      <c r="L273" s="329"/>
      <c r="M273" s="329"/>
      <c r="N273" s="329"/>
      <c r="O273" s="329"/>
      <c r="P273" s="330">
        <v>9000</v>
      </c>
      <c r="Q273" s="330"/>
      <c r="R273" s="330"/>
      <c r="S273" s="330">
        <v>9270</v>
      </c>
      <c r="T273" s="330"/>
      <c r="U273" s="330"/>
      <c r="V273" s="330">
        <v>9540</v>
      </c>
      <c r="W273" s="330"/>
      <c r="X273" s="330"/>
    </row>
    <row r="274" spans="1:24" s="186" customFormat="1" ht="14.25" customHeight="1">
      <c r="A274" s="329" t="s">
        <v>388</v>
      </c>
      <c r="B274" s="329"/>
      <c r="D274" s="329" t="s">
        <v>389</v>
      </c>
      <c r="E274" s="329"/>
      <c r="F274" s="329"/>
      <c r="G274" s="329"/>
      <c r="H274" s="329"/>
      <c r="I274" s="329"/>
      <c r="J274" s="329"/>
      <c r="K274" s="329"/>
      <c r="L274" s="329"/>
      <c r="M274" s="329"/>
      <c r="N274" s="329"/>
      <c r="O274" s="329"/>
      <c r="P274" s="330">
        <v>9000</v>
      </c>
      <c r="Q274" s="330"/>
      <c r="R274" s="330"/>
      <c r="S274" s="330">
        <v>9270</v>
      </c>
      <c r="T274" s="330"/>
      <c r="U274" s="330"/>
      <c r="V274" s="330">
        <v>9540</v>
      </c>
      <c r="W274" s="330"/>
      <c r="X274" s="330"/>
    </row>
    <row r="275" spans="1:24" s="188" customFormat="1" ht="20.25" customHeight="1">
      <c r="A275" s="313" t="s">
        <v>411</v>
      </c>
      <c r="B275" s="313"/>
      <c r="C275" s="313"/>
      <c r="D275" s="314" t="s">
        <v>424</v>
      </c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5">
        <v>7500</v>
      </c>
      <c r="Q275" s="315"/>
      <c r="R275" s="315"/>
      <c r="S275" s="316">
        <v>7730</v>
      </c>
      <c r="T275" s="316"/>
      <c r="U275" s="316"/>
      <c r="V275" s="316">
        <v>7960</v>
      </c>
      <c r="W275" s="316"/>
      <c r="X275" s="316"/>
    </row>
    <row r="276" s="188" customFormat="1" ht="3" customHeight="1"/>
    <row r="277" spans="1:24" s="189" customFormat="1" ht="15.75" customHeight="1">
      <c r="A277" s="317" t="s">
        <v>116</v>
      </c>
      <c r="B277" s="317"/>
      <c r="D277" s="317" t="s">
        <v>117</v>
      </c>
      <c r="E277" s="317"/>
      <c r="F277" s="317"/>
      <c r="G277" s="317"/>
      <c r="H277" s="317"/>
      <c r="I277" s="317"/>
      <c r="J277" s="317"/>
      <c r="K277" s="317"/>
      <c r="L277" s="317"/>
      <c r="M277" s="317"/>
      <c r="N277" s="317"/>
      <c r="O277" s="317"/>
      <c r="P277" s="318">
        <v>7500</v>
      </c>
      <c r="Q277" s="318"/>
      <c r="R277" s="318"/>
      <c r="S277" s="319">
        <v>7730</v>
      </c>
      <c r="T277" s="319"/>
      <c r="U277" s="319"/>
      <c r="V277" s="319">
        <v>7960</v>
      </c>
      <c r="W277" s="319"/>
      <c r="X277" s="319"/>
    </row>
    <row r="278" spans="1:24" ht="13.5" customHeight="1">
      <c r="A278" s="320" t="s">
        <v>124</v>
      </c>
      <c r="B278" s="320"/>
      <c r="C278" s="320"/>
      <c r="D278" s="320" t="s">
        <v>125</v>
      </c>
      <c r="E278" s="320"/>
      <c r="F278" s="320"/>
      <c r="G278" s="320"/>
      <c r="H278" s="320"/>
      <c r="I278" s="320"/>
      <c r="J278" s="320"/>
      <c r="K278" s="320"/>
      <c r="L278" s="320"/>
      <c r="M278" s="320"/>
      <c r="N278" s="320"/>
      <c r="O278" s="320"/>
      <c r="P278" s="321">
        <v>7500</v>
      </c>
      <c r="Q278" s="321"/>
      <c r="R278" s="321"/>
      <c r="S278" s="322">
        <v>7730</v>
      </c>
      <c r="T278" s="322"/>
      <c r="U278" s="322"/>
      <c r="V278" s="322">
        <v>7960</v>
      </c>
      <c r="W278" s="322"/>
      <c r="X278" s="322"/>
    </row>
    <row r="279" spans="1:24" s="190" customFormat="1" ht="17.25" customHeight="1">
      <c r="A279" s="323" t="s">
        <v>110</v>
      </c>
      <c r="B279" s="323"/>
      <c r="D279" s="323" t="s">
        <v>49</v>
      </c>
      <c r="E279" s="323"/>
      <c r="F279" s="323"/>
      <c r="G279" s="323"/>
      <c r="H279" s="323"/>
      <c r="I279" s="323"/>
      <c r="J279" s="323"/>
      <c r="K279" s="323"/>
      <c r="L279" s="323"/>
      <c r="M279" s="323"/>
      <c r="N279" s="323"/>
      <c r="O279" s="323"/>
      <c r="P279" s="324">
        <v>7500</v>
      </c>
      <c r="Q279" s="324"/>
      <c r="R279" s="324"/>
      <c r="S279" s="325">
        <v>7730</v>
      </c>
      <c r="T279" s="325"/>
      <c r="U279" s="325"/>
      <c r="V279" s="325">
        <v>7960</v>
      </c>
      <c r="W279" s="325"/>
      <c r="X279" s="325"/>
    </row>
    <row r="280" spans="1:24" s="191" customFormat="1" ht="17.25" customHeight="1">
      <c r="A280" s="326" t="s">
        <v>129</v>
      </c>
      <c r="B280" s="326"/>
      <c r="D280" s="326" t="s">
        <v>25</v>
      </c>
      <c r="E280" s="326"/>
      <c r="F280" s="326"/>
      <c r="G280" s="326"/>
      <c r="H280" s="326"/>
      <c r="I280" s="326"/>
      <c r="J280" s="326"/>
      <c r="K280" s="326"/>
      <c r="L280" s="326"/>
      <c r="M280" s="326"/>
      <c r="N280" s="326"/>
      <c r="O280" s="326"/>
      <c r="P280" s="327">
        <v>7500</v>
      </c>
      <c r="Q280" s="327"/>
      <c r="R280" s="327"/>
      <c r="S280" s="328">
        <v>7730</v>
      </c>
      <c r="T280" s="328"/>
      <c r="U280" s="328"/>
      <c r="V280" s="328">
        <v>7960</v>
      </c>
      <c r="W280" s="328"/>
      <c r="X280" s="328"/>
    </row>
    <row r="281" spans="1:24" s="186" customFormat="1" ht="17.25" customHeight="1">
      <c r="A281" s="329" t="s">
        <v>153</v>
      </c>
      <c r="B281" s="329"/>
      <c r="D281" s="329" t="s">
        <v>27</v>
      </c>
      <c r="E281" s="329"/>
      <c r="F281" s="329"/>
      <c r="G281" s="329"/>
      <c r="H281" s="329"/>
      <c r="I281" s="329"/>
      <c r="J281" s="329"/>
      <c r="K281" s="329"/>
      <c r="L281" s="329"/>
      <c r="M281" s="329"/>
      <c r="N281" s="329"/>
      <c r="O281" s="329"/>
      <c r="P281" s="321">
        <v>7500</v>
      </c>
      <c r="Q281" s="321"/>
      <c r="R281" s="321"/>
      <c r="S281" s="330">
        <v>7730</v>
      </c>
      <c r="T281" s="330"/>
      <c r="U281" s="330"/>
      <c r="V281" s="330">
        <v>7960</v>
      </c>
      <c r="W281" s="330"/>
      <c r="X281" s="330"/>
    </row>
    <row r="282" spans="1:24" s="186" customFormat="1" ht="14.25" customHeight="1">
      <c r="A282" s="329" t="s">
        <v>296</v>
      </c>
      <c r="B282" s="329"/>
      <c r="D282" s="329" t="s">
        <v>297</v>
      </c>
      <c r="E282" s="329"/>
      <c r="F282" s="329"/>
      <c r="G282" s="329"/>
      <c r="H282" s="329"/>
      <c r="I282" s="329"/>
      <c r="J282" s="329"/>
      <c r="K282" s="329"/>
      <c r="L282" s="329"/>
      <c r="M282" s="329"/>
      <c r="N282" s="329"/>
      <c r="O282" s="329"/>
      <c r="P282" s="330">
        <v>7500</v>
      </c>
      <c r="Q282" s="330"/>
      <c r="R282" s="330"/>
      <c r="S282" s="330">
        <v>7730</v>
      </c>
      <c r="T282" s="330"/>
      <c r="U282" s="330"/>
      <c r="V282" s="330">
        <v>7960</v>
      </c>
      <c r="W282" s="330"/>
      <c r="X282" s="330"/>
    </row>
    <row r="283" spans="1:24" s="186" customFormat="1" ht="14.25" customHeight="1">
      <c r="A283" s="329" t="s">
        <v>299</v>
      </c>
      <c r="B283" s="329"/>
      <c r="D283" s="329" t="s">
        <v>300</v>
      </c>
      <c r="E283" s="329"/>
      <c r="F283" s="329"/>
      <c r="G283" s="329"/>
      <c r="H283" s="329"/>
      <c r="I283" s="329"/>
      <c r="J283" s="329"/>
      <c r="K283" s="329"/>
      <c r="L283" s="329"/>
      <c r="M283" s="329"/>
      <c r="N283" s="329"/>
      <c r="O283" s="329"/>
      <c r="P283" s="330">
        <v>7500</v>
      </c>
      <c r="Q283" s="330"/>
      <c r="R283" s="330"/>
      <c r="S283" s="330">
        <v>7730</v>
      </c>
      <c r="T283" s="330"/>
      <c r="U283" s="330"/>
      <c r="V283" s="330">
        <v>7960</v>
      </c>
      <c r="W283" s="330"/>
      <c r="X283" s="330"/>
    </row>
    <row r="284" spans="1:24" s="188" customFormat="1" ht="20.25" customHeight="1">
      <c r="A284" s="313" t="s">
        <v>411</v>
      </c>
      <c r="B284" s="313"/>
      <c r="C284" s="313"/>
      <c r="D284" s="314" t="s">
        <v>425</v>
      </c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5">
        <v>5700</v>
      </c>
      <c r="Q284" s="315"/>
      <c r="R284" s="315"/>
      <c r="S284" s="316">
        <v>5870</v>
      </c>
      <c r="T284" s="316"/>
      <c r="U284" s="316"/>
      <c r="V284" s="316">
        <v>6050</v>
      </c>
      <c r="W284" s="316"/>
      <c r="X284" s="316"/>
    </row>
    <row r="285" s="188" customFormat="1" ht="3" customHeight="1"/>
    <row r="286" spans="1:24" s="189" customFormat="1" ht="15.75" customHeight="1">
      <c r="A286" s="317" t="s">
        <v>116</v>
      </c>
      <c r="B286" s="317"/>
      <c r="D286" s="317" t="s">
        <v>117</v>
      </c>
      <c r="E286" s="317"/>
      <c r="F286" s="317"/>
      <c r="G286" s="317"/>
      <c r="H286" s="317"/>
      <c r="I286" s="317"/>
      <c r="J286" s="317"/>
      <c r="K286" s="317"/>
      <c r="L286" s="317"/>
      <c r="M286" s="317"/>
      <c r="N286" s="317"/>
      <c r="O286" s="317"/>
      <c r="P286" s="318">
        <v>5700</v>
      </c>
      <c r="Q286" s="318"/>
      <c r="R286" s="318"/>
      <c r="S286" s="319">
        <v>5870</v>
      </c>
      <c r="T286" s="319"/>
      <c r="U286" s="319"/>
      <c r="V286" s="319">
        <v>6050</v>
      </c>
      <c r="W286" s="319"/>
      <c r="X286" s="319"/>
    </row>
    <row r="287" spans="1:24" ht="13.5" customHeight="1">
      <c r="A287" s="320" t="s">
        <v>124</v>
      </c>
      <c r="B287" s="320"/>
      <c r="C287" s="320"/>
      <c r="D287" s="320" t="s">
        <v>125</v>
      </c>
      <c r="E287" s="320"/>
      <c r="F287" s="320"/>
      <c r="G287" s="320"/>
      <c r="H287" s="320"/>
      <c r="I287" s="320"/>
      <c r="J287" s="320"/>
      <c r="K287" s="320"/>
      <c r="L287" s="320"/>
      <c r="M287" s="320"/>
      <c r="N287" s="320"/>
      <c r="O287" s="320"/>
      <c r="P287" s="321">
        <v>5700</v>
      </c>
      <c r="Q287" s="321"/>
      <c r="R287" s="321"/>
      <c r="S287" s="322">
        <v>5870</v>
      </c>
      <c r="T287" s="322"/>
      <c r="U287" s="322"/>
      <c r="V287" s="322">
        <v>6050</v>
      </c>
      <c r="W287" s="322"/>
      <c r="X287" s="322"/>
    </row>
    <row r="288" spans="1:24" s="190" customFormat="1" ht="17.25" customHeight="1">
      <c r="A288" s="323" t="s">
        <v>110</v>
      </c>
      <c r="B288" s="323"/>
      <c r="D288" s="323" t="s">
        <v>49</v>
      </c>
      <c r="E288" s="323"/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4">
        <v>5700</v>
      </c>
      <c r="Q288" s="324"/>
      <c r="R288" s="324"/>
      <c r="S288" s="325">
        <v>5870</v>
      </c>
      <c r="T288" s="325"/>
      <c r="U288" s="325"/>
      <c r="V288" s="325">
        <v>6050</v>
      </c>
      <c r="W288" s="325"/>
      <c r="X288" s="325"/>
    </row>
    <row r="289" spans="1:24" s="191" customFormat="1" ht="17.25" customHeight="1">
      <c r="A289" s="326" t="s">
        <v>129</v>
      </c>
      <c r="B289" s="326"/>
      <c r="D289" s="326" t="s">
        <v>25</v>
      </c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7">
        <v>5700</v>
      </c>
      <c r="Q289" s="327"/>
      <c r="R289" s="327"/>
      <c r="S289" s="328">
        <v>5870</v>
      </c>
      <c r="T289" s="328"/>
      <c r="U289" s="328"/>
      <c r="V289" s="328">
        <v>6050</v>
      </c>
      <c r="W289" s="328"/>
      <c r="X289" s="328"/>
    </row>
    <row r="290" spans="1:24" s="186" customFormat="1" ht="17.25" customHeight="1">
      <c r="A290" s="329" t="s">
        <v>153</v>
      </c>
      <c r="B290" s="329"/>
      <c r="D290" s="329" t="s">
        <v>27</v>
      </c>
      <c r="E290" s="329"/>
      <c r="F290" s="329"/>
      <c r="G290" s="329"/>
      <c r="H290" s="329"/>
      <c r="I290" s="329"/>
      <c r="J290" s="329"/>
      <c r="K290" s="329"/>
      <c r="L290" s="329"/>
      <c r="M290" s="329"/>
      <c r="N290" s="329"/>
      <c r="O290" s="329"/>
      <c r="P290" s="321">
        <v>5700</v>
      </c>
      <c r="Q290" s="321"/>
      <c r="R290" s="321"/>
      <c r="S290" s="330">
        <v>5870</v>
      </c>
      <c r="T290" s="330"/>
      <c r="U290" s="330"/>
      <c r="V290" s="330">
        <v>6050</v>
      </c>
      <c r="W290" s="330"/>
      <c r="X290" s="330"/>
    </row>
    <row r="291" spans="1:24" s="186" customFormat="1" ht="14.25" customHeight="1">
      <c r="A291" s="329" t="s">
        <v>296</v>
      </c>
      <c r="B291" s="329"/>
      <c r="D291" s="329" t="s">
        <v>297</v>
      </c>
      <c r="E291" s="329"/>
      <c r="F291" s="329"/>
      <c r="G291" s="329"/>
      <c r="H291" s="329"/>
      <c r="I291" s="329"/>
      <c r="J291" s="329"/>
      <c r="K291" s="329"/>
      <c r="L291" s="329"/>
      <c r="M291" s="329"/>
      <c r="N291" s="329"/>
      <c r="O291" s="329"/>
      <c r="P291" s="330">
        <v>5700</v>
      </c>
      <c r="Q291" s="330"/>
      <c r="R291" s="330"/>
      <c r="S291" s="330">
        <v>5870</v>
      </c>
      <c r="T291" s="330"/>
      <c r="U291" s="330"/>
      <c r="V291" s="330">
        <v>6050</v>
      </c>
      <c r="W291" s="330"/>
      <c r="X291" s="330"/>
    </row>
    <row r="292" spans="1:24" s="186" customFormat="1" ht="14.25" customHeight="1">
      <c r="A292" s="329" t="s">
        <v>299</v>
      </c>
      <c r="B292" s="329"/>
      <c r="D292" s="329" t="s">
        <v>300</v>
      </c>
      <c r="E292" s="329"/>
      <c r="F292" s="329"/>
      <c r="G292" s="329"/>
      <c r="H292" s="329"/>
      <c r="I292" s="329"/>
      <c r="J292" s="329"/>
      <c r="K292" s="329"/>
      <c r="L292" s="329"/>
      <c r="M292" s="329"/>
      <c r="N292" s="329"/>
      <c r="O292" s="329"/>
      <c r="P292" s="330">
        <v>5700</v>
      </c>
      <c r="Q292" s="330"/>
      <c r="R292" s="330"/>
      <c r="S292" s="330">
        <v>5870</v>
      </c>
      <c r="T292" s="330"/>
      <c r="U292" s="330"/>
      <c r="V292" s="330">
        <v>6050</v>
      </c>
      <c r="W292" s="330"/>
      <c r="X292" s="330"/>
    </row>
    <row r="294" spans="1:13" ht="12.75">
      <c r="A294" s="198" t="s">
        <v>553</v>
      </c>
      <c r="B294" s="198"/>
      <c r="C294" s="198"/>
      <c r="D294" s="199"/>
      <c r="E294" s="198"/>
      <c r="F294" s="198"/>
      <c r="G294" s="198"/>
      <c r="H294" s="193"/>
      <c r="I294" s="198"/>
      <c r="J294" s="198" t="s">
        <v>549</v>
      </c>
      <c r="K294" s="198"/>
      <c r="L294" s="193"/>
      <c r="M294" s="193"/>
    </row>
    <row r="295" spans="1:13" ht="12.75">
      <c r="A295" s="198" t="s">
        <v>554</v>
      </c>
      <c r="B295" s="198"/>
      <c r="C295" s="198"/>
      <c r="D295" s="199"/>
      <c r="E295" s="201"/>
      <c r="F295" s="200"/>
      <c r="G295" s="200"/>
      <c r="H295" s="193"/>
      <c r="I295" s="201" t="s">
        <v>550</v>
      </c>
      <c r="J295" s="200" t="s">
        <v>559</v>
      </c>
      <c r="K295" s="200"/>
      <c r="L295" s="193"/>
      <c r="M295" s="193"/>
    </row>
    <row r="296" spans="1:13" ht="12.75">
      <c r="A296" s="198" t="s">
        <v>555</v>
      </c>
      <c r="B296" s="198"/>
      <c r="C296" s="198"/>
      <c r="D296" s="199"/>
      <c r="E296" s="198"/>
      <c r="F296" s="200"/>
      <c r="G296" s="200"/>
      <c r="H296" s="193"/>
      <c r="I296" s="198"/>
      <c r="J296" s="203"/>
      <c r="K296" s="203"/>
      <c r="L296" s="204"/>
      <c r="M296" s="193"/>
    </row>
    <row r="297" spans="1:13" ht="12.75">
      <c r="A297" s="198"/>
      <c r="B297" s="198"/>
      <c r="C297" s="198"/>
      <c r="D297" s="199"/>
      <c r="E297" s="201"/>
      <c r="F297" s="202"/>
      <c r="G297" s="202"/>
      <c r="H297" s="193"/>
      <c r="I297" s="201"/>
      <c r="J297" s="202"/>
      <c r="K297" s="202"/>
      <c r="L297" s="193"/>
      <c r="M297" s="193"/>
    </row>
    <row r="298" spans="1:13" ht="12.75">
      <c r="A298" s="198"/>
      <c r="B298" s="198"/>
      <c r="C298" s="198"/>
      <c r="D298" s="199"/>
      <c r="E298" s="201"/>
      <c r="F298" s="200"/>
      <c r="G298" s="200"/>
      <c r="H298" s="193"/>
      <c r="I298" s="201"/>
      <c r="J298" s="200" t="s">
        <v>551</v>
      </c>
      <c r="K298" s="200"/>
      <c r="L298" s="193"/>
      <c r="M298" s="193"/>
    </row>
    <row r="299" spans="1:13" ht="12.75">
      <c r="A299" s="198"/>
      <c r="B299" s="198"/>
      <c r="C299" s="198"/>
      <c r="D299" s="199"/>
      <c r="E299" s="201"/>
      <c r="F299" s="200"/>
      <c r="G299" s="200"/>
      <c r="H299" s="193"/>
      <c r="I299" s="201" t="s">
        <v>550</v>
      </c>
      <c r="J299" s="200" t="s">
        <v>552</v>
      </c>
      <c r="K299" s="200"/>
      <c r="L299" s="193"/>
      <c r="M299" s="193"/>
    </row>
    <row r="300" spans="1:13" ht="12.75">
      <c r="A300" s="198"/>
      <c r="B300" s="198"/>
      <c r="C300" s="198"/>
      <c r="D300" s="199"/>
      <c r="E300" s="201"/>
      <c r="F300" s="200"/>
      <c r="G300" s="200"/>
      <c r="H300" s="193"/>
      <c r="I300" s="201"/>
      <c r="J300" s="203"/>
      <c r="K300" s="203"/>
      <c r="L300" s="204"/>
      <c r="M300" s="193"/>
    </row>
  </sheetData>
  <sheetProtection/>
  <mergeCells count="1202">
    <mergeCell ref="A292:B292"/>
    <mergeCell ref="D292:O292"/>
    <mergeCell ref="P292:R292"/>
    <mergeCell ref="S292:U292"/>
    <mergeCell ref="V292:X292"/>
    <mergeCell ref="A290:B290"/>
    <mergeCell ref="D290:O290"/>
    <mergeCell ref="P290:R290"/>
    <mergeCell ref="S290:U290"/>
    <mergeCell ref="V290:X290"/>
    <mergeCell ref="A291:B291"/>
    <mergeCell ref="D291:O291"/>
    <mergeCell ref="P291:R291"/>
    <mergeCell ref="S291:U291"/>
    <mergeCell ref="V291:X291"/>
    <mergeCell ref="A288:B288"/>
    <mergeCell ref="D288:O288"/>
    <mergeCell ref="P288:R288"/>
    <mergeCell ref="S288:U288"/>
    <mergeCell ref="V288:X288"/>
    <mergeCell ref="A289:B289"/>
    <mergeCell ref="D289:O289"/>
    <mergeCell ref="P289:R289"/>
    <mergeCell ref="S289:U289"/>
    <mergeCell ref="V289:X289"/>
    <mergeCell ref="A286:B286"/>
    <mergeCell ref="D286:O286"/>
    <mergeCell ref="P286:R286"/>
    <mergeCell ref="S286:U286"/>
    <mergeCell ref="V286:X286"/>
    <mergeCell ref="A287:C287"/>
    <mergeCell ref="D287:O287"/>
    <mergeCell ref="P287:R287"/>
    <mergeCell ref="S287:U287"/>
    <mergeCell ref="V287:X287"/>
    <mergeCell ref="A283:B283"/>
    <mergeCell ref="D283:O283"/>
    <mergeCell ref="P283:R283"/>
    <mergeCell ref="S283:U283"/>
    <mergeCell ref="V283:X283"/>
    <mergeCell ref="A284:C284"/>
    <mergeCell ref="D284:O284"/>
    <mergeCell ref="P284:R284"/>
    <mergeCell ref="S284:U284"/>
    <mergeCell ref="V284:X284"/>
    <mergeCell ref="A281:B281"/>
    <mergeCell ref="D281:O281"/>
    <mergeCell ref="P281:R281"/>
    <mergeCell ref="S281:U281"/>
    <mergeCell ref="V281:X281"/>
    <mergeCell ref="A282:B282"/>
    <mergeCell ref="D282:O282"/>
    <mergeCell ref="P282:R282"/>
    <mergeCell ref="S282:U282"/>
    <mergeCell ref="V282:X282"/>
    <mergeCell ref="A279:B279"/>
    <mergeCell ref="D279:O279"/>
    <mergeCell ref="P279:R279"/>
    <mergeCell ref="S279:U279"/>
    <mergeCell ref="V279:X279"/>
    <mergeCell ref="A280:B280"/>
    <mergeCell ref="D280:O280"/>
    <mergeCell ref="P280:R280"/>
    <mergeCell ref="S280:U280"/>
    <mergeCell ref="V280:X280"/>
    <mergeCell ref="A277:B277"/>
    <mergeCell ref="D277:O277"/>
    <mergeCell ref="P277:R277"/>
    <mergeCell ref="S277:U277"/>
    <mergeCell ref="V277:X277"/>
    <mergeCell ref="A278:C278"/>
    <mergeCell ref="D278:O278"/>
    <mergeCell ref="P278:R278"/>
    <mergeCell ref="S278:U278"/>
    <mergeCell ref="V278:X278"/>
    <mergeCell ref="A275:C275"/>
    <mergeCell ref="D275:O275"/>
    <mergeCell ref="P275:R275"/>
    <mergeCell ref="S275:U275"/>
    <mergeCell ref="V275:X275"/>
    <mergeCell ref="A273:B273"/>
    <mergeCell ref="D273:O273"/>
    <mergeCell ref="P273:R273"/>
    <mergeCell ref="S273:U273"/>
    <mergeCell ref="V273:X273"/>
    <mergeCell ref="A274:B274"/>
    <mergeCell ref="D274:O274"/>
    <mergeCell ref="P274:R274"/>
    <mergeCell ref="S274:U274"/>
    <mergeCell ref="V274:X274"/>
    <mergeCell ref="A271:B271"/>
    <mergeCell ref="D271:O271"/>
    <mergeCell ref="P271:R271"/>
    <mergeCell ref="S271:U271"/>
    <mergeCell ref="V271:X271"/>
    <mergeCell ref="A272:B272"/>
    <mergeCell ref="D272:O272"/>
    <mergeCell ref="P272:R272"/>
    <mergeCell ref="S272:U272"/>
    <mergeCell ref="V272:X272"/>
    <mergeCell ref="A269:B269"/>
    <mergeCell ref="D269:O269"/>
    <mergeCell ref="P269:R269"/>
    <mergeCell ref="S269:U269"/>
    <mergeCell ref="V269:X269"/>
    <mergeCell ref="A270:B270"/>
    <mergeCell ref="D270:O270"/>
    <mergeCell ref="P270:R270"/>
    <mergeCell ref="S270:U270"/>
    <mergeCell ref="V270:X270"/>
    <mergeCell ref="A267:B267"/>
    <mergeCell ref="D267:O267"/>
    <mergeCell ref="P267:R267"/>
    <mergeCell ref="S267:U267"/>
    <mergeCell ref="V267:X267"/>
    <mergeCell ref="A268:B268"/>
    <mergeCell ref="D268:O268"/>
    <mergeCell ref="P268:R268"/>
    <mergeCell ref="S268:U268"/>
    <mergeCell ref="V268:X268"/>
    <mergeCell ref="A265:B265"/>
    <mergeCell ref="D265:O265"/>
    <mergeCell ref="P265:R265"/>
    <mergeCell ref="S265:U265"/>
    <mergeCell ref="V265:X265"/>
    <mergeCell ref="A266:B266"/>
    <mergeCell ref="D266:O266"/>
    <mergeCell ref="P266:R266"/>
    <mergeCell ref="S266:U266"/>
    <mergeCell ref="V266:X266"/>
    <mergeCell ref="A263:B263"/>
    <mergeCell ref="D263:O263"/>
    <mergeCell ref="P263:R263"/>
    <mergeCell ref="S263:U263"/>
    <mergeCell ref="V263:X263"/>
    <mergeCell ref="A264:B264"/>
    <mergeCell ref="D264:O264"/>
    <mergeCell ref="P264:R264"/>
    <mergeCell ref="S264:U264"/>
    <mergeCell ref="V264:X264"/>
    <mergeCell ref="A261:B261"/>
    <mergeCell ref="D261:O261"/>
    <mergeCell ref="P261:R261"/>
    <mergeCell ref="S261:U261"/>
    <mergeCell ref="V261:X261"/>
    <mergeCell ref="A262:B262"/>
    <mergeCell ref="D262:O262"/>
    <mergeCell ref="P262:R262"/>
    <mergeCell ref="S262:U262"/>
    <mergeCell ref="V262:X262"/>
    <mergeCell ref="A259:B259"/>
    <mergeCell ref="D259:O259"/>
    <mergeCell ref="P259:R259"/>
    <mergeCell ref="S259:U259"/>
    <mergeCell ref="V259:X259"/>
    <mergeCell ref="A260:C260"/>
    <mergeCell ref="D260:O260"/>
    <mergeCell ref="P260:R260"/>
    <mergeCell ref="S260:U260"/>
    <mergeCell ref="V260:X260"/>
    <mergeCell ref="A256:C256"/>
    <mergeCell ref="D256:O256"/>
    <mergeCell ref="P256:R256"/>
    <mergeCell ref="S256:U256"/>
    <mergeCell ref="V256:X256"/>
    <mergeCell ref="A257:C257"/>
    <mergeCell ref="D257:O257"/>
    <mergeCell ref="P257:R257"/>
    <mergeCell ref="S257:U257"/>
    <mergeCell ref="V257:X257"/>
    <mergeCell ref="A254:B254"/>
    <mergeCell ref="D254:O254"/>
    <mergeCell ref="P254:R254"/>
    <mergeCell ref="S254:U254"/>
    <mergeCell ref="V254:X254"/>
    <mergeCell ref="A255:B255"/>
    <mergeCell ref="D255:O255"/>
    <mergeCell ref="P255:R255"/>
    <mergeCell ref="S255:U255"/>
    <mergeCell ref="V255:X255"/>
    <mergeCell ref="A252:B252"/>
    <mergeCell ref="D252:O252"/>
    <mergeCell ref="P252:R252"/>
    <mergeCell ref="S252:U252"/>
    <mergeCell ref="V252:X252"/>
    <mergeCell ref="A253:B253"/>
    <mergeCell ref="D253:O253"/>
    <mergeCell ref="P253:R253"/>
    <mergeCell ref="S253:U253"/>
    <mergeCell ref="V253:X253"/>
    <mergeCell ref="A250:C250"/>
    <mergeCell ref="D250:O250"/>
    <mergeCell ref="P250:R250"/>
    <mergeCell ref="S250:U250"/>
    <mergeCell ref="V250:X250"/>
    <mergeCell ref="A251:B251"/>
    <mergeCell ref="D251:O251"/>
    <mergeCell ref="P251:R251"/>
    <mergeCell ref="S251:U251"/>
    <mergeCell ref="V251:X251"/>
    <mergeCell ref="A247:C247"/>
    <mergeCell ref="D247:O247"/>
    <mergeCell ref="P247:R247"/>
    <mergeCell ref="S247:U247"/>
    <mergeCell ref="V247:X247"/>
    <mergeCell ref="A249:B249"/>
    <mergeCell ref="D249:O249"/>
    <mergeCell ref="P249:R249"/>
    <mergeCell ref="S249:U249"/>
    <mergeCell ref="V249:X249"/>
    <mergeCell ref="A245:B245"/>
    <mergeCell ref="D245:O245"/>
    <mergeCell ref="P245:R245"/>
    <mergeCell ref="S245:U245"/>
    <mergeCell ref="V245:X245"/>
    <mergeCell ref="A246:B246"/>
    <mergeCell ref="D246:O246"/>
    <mergeCell ref="P246:R246"/>
    <mergeCell ref="S246:U246"/>
    <mergeCell ref="V246:X246"/>
    <mergeCell ref="A243:B243"/>
    <mergeCell ref="D243:O243"/>
    <mergeCell ref="P243:R243"/>
    <mergeCell ref="S243:U243"/>
    <mergeCell ref="V243:X243"/>
    <mergeCell ref="A244:B244"/>
    <mergeCell ref="D244:O244"/>
    <mergeCell ref="P244:R244"/>
    <mergeCell ref="S244:U244"/>
    <mergeCell ref="V244:X244"/>
    <mergeCell ref="A241:B241"/>
    <mergeCell ref="D241:O241"/>
    <mergeCell ref="P241:R241"/>
    <mergeCell ref="S241:U241"/>
    <mergeCell ref="V241:X241"/>
    <mergeCell ref="A242:B242"/>
    <mergeCell ref="D242:O242"/>
    <mergeCell ref="P242:R242"/>
    <mergeCell ref="S242:U242"/>
    <mergeCell ref="V242:X242"/>
    <mergeCell ref="A239:B239"/>
    <mergeCell ref="D239:O239"/>
    <mergeCell ref="P239:R239"/>
    <mergeCell ref="S239:U239"/>
    <mergeCell ref="V239:X239"/>
    <mergeCell ref="A240:B240"/>
    <mergeCell ref="D240:O240"/>
    <mergeCell ref="P240:R240"/>
    <mergeCell ref="S240:U240"/>
    <mergeCell ref="V240:X240"/>
    <mergeCell ref="A238:C238"/>
    <mergeCell ref="D238:O238"/>
    <mergeCell ref="P238:R238"/>
    <mergeCell ref="S238:U238"/>
    <mergeCell ref="V238:X238"/>
    <mergeCell ref="A234:C234"/>
    <mergeCell ref="D234:O234"/>
    <mergeCell ref="P234:R234"/>
    <mergeCell ref="S234:U234"/>
    <mergeCell ref="V234:X234"/>
    <mergeCell ref="A236:B236"/>
    <mergeCell ref="D236:O236"/>
    <mergeCell ref="P236:R236"/>
    <mergeCell ref="S236:U236"/>
    <mergeCell ref="V236:X236"/>
    <mergeCell ref="A232:B232"/>
    <mergeCell ref="D232:O232"/>
    <mergeCell ref="P232:R232"/>
    <mergeCell ref="S232:U232"/>
    <mergeCell ref="V232:X232"/>
    <mergeCell ref="A233:B233"/>
    <mergeCell ref="D233:O233"/>
    <mergeCell ref="P233:R233"/>
    <mergeCell ref="S233:U233"/>
    <mergeCell ref="V233:X233"/>
    <mergeCell ref="A230:B230"/>
    <mergeCell ref="D230:O230"/>
    <mergeCell ref="P230:R230"/>
    <mergeCell ref="S230:U230"/>
    <mergeCell ref="V230:X230"/>
    <mergeCell ref="A231:B231"/>
    <mergeCell ref="D231:O231"/>
    <mergeCell ref="P231:R231"/>
    <mergeCell ref="S231:U231"/>
    <mergeCell ref="V231:X231"/>
    <mergeCell ref="A228:B228"/>
    <mergeCell ref="D228:O228"/>
    <mergeCell ref="P228:R228"/>
    <mergeCell ref="S228:U228"/>
    <mergeCell ref="V228:X228"/>
    <mergeCell ref="A229:B229"/>
    <mergeCell ref="D229:O229"/>
    <mergeCell ref="P229:R229"/>
    <mergeCell ref="S229:U229"/>
    <mergeCell ref="V229:X229"/>
    <mergeCell ref="A226:B226"/>
    <mergeCell ref="D226:O226"/>
    <mergeCell ref="P226:R226"/>
    <mergeCell ref="S226:U226"/>
    <mergeCell ref="V226:X226"/>
    <mergeCell ref="A227:B227"/>
    <mergeCell ref="D227:O227"/>
    <mergeCell ref="P227:R227"/>
    <mergeCell ref="S227:U227"/>
    <mergeCell ref="V227:X227"/>
    <mergeCell ref="A224:C224"/>
    <mergeCell ref="D224:O224"/>
    <mergeCell ref="P224:R224"/>
    <mergeCell ref="S224:U224"/>
    <mergeCell ref="V224:X224"/>
    <mergeCell ref="A225:B225"/>
    <mergeCell ref="D225:O225"/>
    <mergeCell ref="P225:R225"/>
    <mergeCell ref="S225:U225"/>
    <mergeCell ref="V225:X225"/>
    <mergeCell ref="A221:C221"/>
    <mergeCell ref="D221:O221"/>
    <mergeCell ref="P221:R221"/>
    <mergeCell ref="S221:U221"/>
    <mergeCell ref="V221:X221"/>
    <mergeCell ref="A223:B223"/>
    <mergeCell ref="D223:O223"/>
    <mergeCell ref="P223:R223"/>
    <mergeCell ref="S223:U223"/>
    <mergeCell ref="V223:X223"/>
    <mergeCell ref="A219:B219"/>
    <mergeCell ref="D219:O219"/>
    <mergeCell ref="P219:R219"/>
    <mergeCell ref="S219:U219"/>
    <mergeCell ref="V219:X219"/>
    <mergeCell ref="A220:B220"/>
    <mergeCell ref="D220:O220"/>
    <mergeCell ref="P220:R220"/>
    <mergeCell ref="S220:U220"/>
    <mergeCell ref="V220:X220"/>
    <mergeCell ref="A217:B217"/>
    <mergeCell ref="D217:O217"/>
    <mergeCell ref="P217:R217"/>
    <mergeCell ref="S217:U217"/>
    <mergeCell ref="V217:X217"/>
    <mergeCell ref="A218:B218"/>
    <mergeCell ref="D218:O218"/>
    <mergeCell ref="P218:R218"/>
    <mergeCell ref="S218:U218"/>
    <mergeCell ref="V218:X218"/>
    <mergeCell ref="A215:B215"/>
    <mergeCell ref="D215:O215"/>
    <mergeCell ref="P215:R215"/>
    <mergeCell ref="S215:U215"/>
    <mergeCell ref="V215:X215"/>
    <mergeCell ref="A216:B216"/>
    <mergeCell ref="D216:O216"/>
    <mergeCell ref="P216:R216"/>
    <mergeCell ref="S216:U216"/>
    <mergeCell ref="V216:X216"/>
    <mergeCell ref="A213:B213"/>
    <mergeCell ref="D213:O213"/>
    <mergeCell ref="P213:R213"/>
    <mergeCell ref="S213:U213"/>
    <mergeCell ref="V213:X213"/>
    <mergeCell ref="A214:B214"/>
    <mergeCell ref="D214:O214"/>
    <mergeCell ref="P214:R214"/>
    <mergeCell ref="S214:U214"/>
    <mergeCell ref="V214:X214"/>
    <mergeCell ref="A211:B211"/>
    <mergeCell ref="D211:O211"/>
    <mergeCell ref="P211:R211"/>
    <mergeCell ref="S211:U211"/>
    <mergeCell ref="V211:X211"/>
    <mergeCell ref="A212:B212"/>
    <mergeCell ref="D212:O212"/>
    <mergeCell ref="P212:R212"/>
    <mergeCell ref="S212:U212"/>
    <mergeCell ref="V212:X212"/>
    <mergeCell ref="A209:B209"/>
    <mergeCell ref="D209:O209"/>
    <mergeCell ref="P209:R209"/>
    <mergeCell ref="S209:U209"/>
    <mergeCell ref="V209:X209"/>
    <mergeCell ref="A210:B210"/>
    <mergeCell ref="D210:O210"/>
    <mergeCell ref="P210:R210"/>
    <mergeCell ref="S210:U210"/>
    <mergeCell ref="V210:X210"/>
    <mergeCell ref="A207:B207"/>
    <mergeCell ref="D207:O207"/>
    <mergeCell ref="P207:R207"/>
    <mergeCell ref="S207:U207"/>
    <mergeCell ref="V207:X207"/>
    <mergeCell ref="A208:B208"/>
    <mergeCell ref="D208:O208"/>
    <mergeCell ref="P208:R208"/>
    <mergeCell ref="S208:U208"/>
    <mergeCell ref="V208:X208"/>
    <mergeCell ref="A205:B205"/>
    <mergeCell ref="D205:O205"/>
    <mergeCell ref="P205:R205"/>
    <mergeCell ref="S205:U205"/>
    <mergeCell ref="V205:X205"/>
    <mergeCell ref="A206:B206"/>
    <mergeCell ref="D206:O206"/>
    <mergeCell ref="P206:R206"/>
    <mergeCell ref="S206:U206"/>
    <mergeCell ref="V206:X206"/>
    <mergeCell ref="A203:B203"/>
    <mergeCell ref="D203:O203"/>
    <mergeCell ref="P203:R203"/>
    <mergeCell ref="S203:U203"/>
    <mergeCell ref="V203:X203"/>
    <mergeCell ref="A204:B204"/>
    <mergeCell ref="D204:O204"/>
    <mergeCell ref="P204:R204"/>
    <mergeCell ref="S204:U204"/>
    <mergeCell ref="V204:X204"/>
    <mergeCell ref="A201:B201"/>
    <mergeCell ref="D201:O201"/>
    <mergeCell ref="P201:R201"/>
    <mergeCell ref="S201:U201"/>
    <mergeCell ref="V201:X201"/>
    <mergeCell ref="A202:B202"/>
    <mergeCell ref="D202:O202"/>
    <mergeCell ref="P202:R202"/>
    <mergeCell ref="S202:U202"/>
    <mergeCell ref="V202:X202"/>
    <mergeCell ref="A199:B199"/>
    <mergeCell ref="D199:O199"/>
    <mergeCell ref="P199:R199"/>
    <mergeCell ref="S199:U199"/>
    <mergeCell ref="V199:X199"/>
    <mergeCell ref="A200:B200"/>
    <mergeCell ref="D200:O200"/>
    <mergeCell ref="P200:R200"/>
    <mergeCell ref="S200:U200"/>
    <mergeCell ref="V200:X200"/>
    <mergeCell ref="A197:B197"/>
    <mergeCell ref="D197:O197"/>
    <mergeCell ref="P197:R197"/>
    <mergeCell ref="S197:U197"/>
    <mergeCell ref="V197:X197"/>
    <mergeCell ref="A198:B198"/>
    <mergeCell ref="D198:O198"/>
    <mergeCell ref="P198:R198"/>
    <mergeCell ref="S198:U198"/>
    <mergeCell ref="V198:X198"/>
    <mergeCell ref="A196:B196"/>
    <mergeCell ref="D196:O196"/>
    <mergeCell ref="P196:R196"/>
    <mergeCell ref="S196:U196"/>
    <mergeCell ref="V196:X196"/>
    <mergeCell ref="A194:B194"/>
    <mergeCell ref="D194:O194"/>
    <mergeCell ref="P194:R194"/>
    <mergeCell ref="S194:U194"/>
    <mergeCell ref="V194:X194"/>
    <mergeCell ref="A195:B195"/>
    <mergeCell ref="D195:O195"/>
    <mergeCell ref="P195:R195"/>
    <mergeCell ref="S195:U195"/>
    <mergeCell ref="V195:X195"/>
    <mergeCell ref="A192:B192"/>
    <mergeCell ref="D192:O192"/>
    <mergeCell ref="P192:R192"/>
    <mergeCell ref="S192:U192"/>
    <mergeCell ref="V192:X192"/>
    <mergeCell ref="A193:B193"/>
    <mergeCell ref="D193:O193"/>
    <mergeCell ref="P193:R193"/>
    <mergeCell ref="S193:U193"/>
    <mergeCell ref="V193:X193"/>
    <mergeCell ref="A190:B190"/>
    <mergeCell ref="D190:O190"/>
    <mergeCell ref="P190:R190"/>
    <mergeCell ref="S190:U190"/>
    <mergeCell ref="V190:X190"/>
    <mergeCell ref="A191:B191"/>
    <mergeCell ref="D191:O191"/>
    <mergeCell ref="P191:R191"/>
    <mergeCell ref="S191:U191"/>
    <mergeCell ref="V191:X191"/>
    <mergeCell ref="A188:B188"/>
    <mergeCell ref="D188:O188"/>
    <mergeCell ref="P188:R188"/>
    <mergeCell ref="S188:U188"/>
    <mergeCell ref="V188:X188"/>
    <mergeCell ref="A189:B189"/>
    <mergeCell ref="D189:O189"/>
    <mergeCell ref="P189:R189"/>
    <mergeCell ref="S189:U189"/>
    <mergeCell ref="V189:X189"/>
    <mergeCell ref="A186:B186"/>
    <mergeCell ref="D186:O186"/>
    <mergeCell ref="P186:R186"/>
    <mergeCell ref="S186:U186"/>
    <mergeCell ref="V186:X186"/>
    <mergeCell ref="A187:B187"/>
    <mergeCell ref="D187:O187"/>
    <mergeCell ref="P187:R187"/>
    <mergeCell ref="S187:U187"/>
    <mergeCell ref="V187:X187"/>
    <mergeCell ref="A184:B184"/>
    <mergeCell ref="D184:O184"/>
    <mergeCell ref="P184:R184"/>
    <mergeCell ref="S184:U184"/>
    <mergeCell ref="V184:X184"/>
    <mergeCell ref="A185:B185"/>
    <mergeCell ref="D185:O185"/>
    <mergeCell ref="P185:R185"/>
    <mergeCell ref="S185:U185"/>
    <mergeCell ref="V185:X185"/>
    <mergeCell ref="A182:B182"/>
    <mergeCell ref="D182:O182"/>
    <mergeCell ref="P182:R182"/>
    <mergeCell ref="S182:U182"/>
    <mergeCell ref="V182:X182"/>
    <mergeCell ref="A183:B183"/>
    <mergeCell ref="D183:O183"/>
    <mergeCell ref="P183:R183"/>
    <mergeCell ref="S183:U183"/>
    <mergeCell ref="V183:X183"/>
    <mergeCell ref="A180:B180"/>
    <mergeCell ref="D180:O180"/>
    <mergeCell ref="P180:R180"/>
    <mergeCell ref="S180:U180"/>
    <mergeCell ref="V180:X180"/>
    <mergeCell ref="A181:B181"/>
    <mergeCell ref="D181:O181"/>
    <mergeCell ref="P181:R181"/>
    <mergeCell ref="S181:U181"/>
    <mergeCell ref="V181:X181"/>
    <mergeCell ref="A178:B178"/>
    <mergeCell ref="D178:O178"/>
    <mergeCell ref="P178:R178"/>
    <mergeCell ref="S178:U178"/>
    <mergeCell ref="V178:X178"/>
    <mergeCell ref="A179:B179"/>
    <mergeCell ref="D179:O179"/>
    <mergeCell ref="P179:R179"/>
    <mergeCell ref="S179:U179"/>
    <mergeCell ref="V179:X179"/>
    <mergeCell ref="A176:B176"/>
    <mergeCell ref="D176:O176"/>
    <mergeCell ref="P176:R176"/>
    <mergeCell ref="S176:U176"/>
    <mergeCell ref="V176:X176"/>
    <mergeCell ref="A177:B177"/>
    <mergeCell ref="D177:O177"/>
    <mergeCell ref="P177:R177"/>
    <mergeCell ref="S177:U177"/>
    <mergeCell ref="V177:X177"/>
    <mergeCell ref="A174:B174"/>
    <mergeCell ref="D174:O174"/>
    <mergeCell ref="P174:R174"/>
    <mergeCell ref="S174:U174"/>
    <mergeCell ref="V174:X174"/>
    <mergeCell ref="A175:B175"/>
    <mergeCell ref="D175:O175"/>
    <mergeCell ref="P175:R175"/>
    <mergeCell ref="S175:U175"/>
    <mergeCell ref="V175:X175"/>
    <mergeCell ref="A172:B172"/>
    <mergeCell ref="D172:O172"/>
    <mergeCell ref="P172:R172"/>
    <mergeCell ref="S172:U172"/>
    <mergeCell ref="V172:X172"/>
    <mergeCell ref="A173:B173"/>
    <mergeCell ref="D173:O173"/>
    <mergeCell ref="P173:R173"/>
    <mergeCell ref="S173:U173"/>
    <mergeCell ref="V173:X173"/>
    <mergeCell ref="A170:B170"/>
    <mergeCell ref="D170:O170"/>
    <mergeCell ref="P170:R170"/>
    <mergeCell ref="S170:U170"/>
    <mergeCell ref="V170:X170"/>
    <mergeCell ref="A171:B171"/>
    <mergeCell ref="D171:O171"/>
    <mergeCell ref="P171:R171"/>
    <mergeCell ref="S171:U171"/>
    <mergeCell ref="V171:X171"/>
    <mergeCell ref="A168:B168"/>
    <mergeCell ref="D168:O168"/>
    <mergeCell ref="P168:R168"/>
    <mergeCell ref="S168:U168"/>
    <mergeCell ref="V168:X168"/>
    <mergeCell ref="A169:B169"/>
    <mergeCell ref="D169:O169"/>
    <mergeCell ref="P169:R169"/>
    <mergeCell ref="S169:U169"/>
    <mergeCell ref="V169:X169"/>
    <mergeCell ref="A166:B166"/>
    <mergeCell ref="D166:O166"/>
    <mergeCell ref="P166:R166"/>
    <mergeCell ref="S166:U166"/>
    <mergeCell ref="V166:X166"/>
    <mergeCell ref="A167:B167"/>
    <mergeCell ref="D167:O167"/>
    <mergeCell ref="P167:R167"/>
    <mergeCell ref="S167:U167"/>
    <mergeCell ref="V167:X167"/>
    <mergeCell ref="A164:B164"/>
    <mergeCell ref="D164:O164"/>
    <mergeCell ref="P164:R164"/>
    <mergeCell ref="S164:U164"/>
    <mergeCell ref="V164:X164"/>
    <mergeCell ref="A165:B165"/>
    <mergeCell ref="D165:O165"/>
    <mergeCell ref="P165:R165"/>
    <mergeCell ref="S165:U165"/>
    <mergeCell ref="V165:X165"/>
    <mergeCell ref="A162:B162"/>
    <mergeCell ref="D162:O162"/>
    <mergeCell ref="P162:R162"/>
    <mergeCell ref="S162:U162"/>
    <mergeCell ref="V162:X162"/>
    <mergeCell ref="A163:B163"/>
    <mergeCell ref="D163:O163"/>
    <mergeCell ref="P163:R163"/>
    <mergeCell ref="S163:U163"/>
    <mergeCell ref="V163:X163"/>
    <mergeCell ref="A160:B160"/>
    <mergeCell ref="D160:O160"/>
    <mergeCell ref="P160:R160"/>
    <mergeCell ref="S160:U160"/>
    <mergeCell ref="V160:X160"/>
    <mergeCell ref="A161:B161"/>
    <mergeCell ref="D161:O161"/>
    <mergeCell ref="P161:R161"/>
    <mergeCell ref="S161:U161"/>
    <mergeCell ref="V161:X161"/>
    <mergeCell ref="A158:B158"/>
    <mergeCell ref="D158:O158"/>
    <mergeCell ref="P158:R158"/>
    <mergeCell ref="S158:U158"/>
    <mergeCell ref="V158:X158"/>
    <mergeCell ref="A159:B159"/>
    <mergeCell ref="D159:O159"/>
    <mergeCell ref="P159:R159"/>
    <mergeCell ref="S159:U159"/>
    <mergeCell ref="V159:X159"/>
    <mergeCell ref="A157:B157"/>
    <mergeCell ref="D157:O157"/>
    <mergeCell ref="P157:R157"/>
    <mergeCell ref="S157:U157"/>
    <mergeCell ref="V157:X157"/>
    <mergeCell ref="A155:B155"/>
    <mergeCell ref="D155:O155"/>
    <mergeCell ref="P155:R155"/>
    <mergeCell ref="S155:U155"/>
    <mergeCell ref="V155:X155"/>
    <mergeCell ref="A156:B156"/>
    <mergeCell ref="D156:O156"/>
    <mergeCell ref="P156:R156"/>
    <mergeCell ref="S156:U156"/>
    <mergeCell ref="V156:X156"/>
    <mergeCell ref="A153:B153"/>
    <mergeCell ref="D153:O153"/>
    <mergeCell ref="P153:R153"/>
    <mergeCell ref="S153:U153"/>
    <mergeCell ref="V153:X153"/>
    <mergeCell ref="A154:B154"/>
    <mergeCell ref="D154:O154"/>
    <mergeCell ref="P154:R154"/>
    <mergeCell ref="S154:U154"/>
    <mergeCell ref="V154:X154"/>
    <mergeCell ref="A151:C151"/>
    <mergeCell ref="D151:O151"/>
    <mergeCell ref="P151:R151"/>
    <mergeCell ref="S151:U151"/>
    <mergeCell ref="V151:X151"/>
    <mergeCell ref="A152:B152"/>
    <mergeCell ref="D152:O152"/>
    <mergeCell ref="P152:R152"/>
    <mergeCell ref="S152:U152"/>
    <mergeCell ref="V152:X152"/>
    <mergeCell ref="A147:C147"/>
    <mergeCell ref="D147:O148"/>
    <mergeCell ref="P147:R147"/>
    <mergeCell ref="S147:U147"/>
    <mergeCell ref="V147:X147"/>
    <mergeCell ref="A150:B150"/>
    <mergeCell ref="D150:O150"/>
    <mergeCell ref="P150:R150"/>
    <mergeCell ref="S150:U150"/>
    <mergeCell ref="V150:X150"/>
    <mergeCell ref="A144:B144"/>
    <mergeCell ref="D144:O144"/>
    <mergeCell ref="P144:R144"/>
    <mergeCell ref="S144:U144"/>
    <mergeCell ref="V144:X144"/>
    <mergeCell ref="A145:C145"/>
    <mergeCell ref="D145:O146"/>
    <mergeCell ref="P145:R145"/>
    <mergeCell ref="S145:U145"/>
    <mergeCell ref="V145:X145"/>
    <mergeCell ref="A142:B142"/>
    <mergeCell ref="D142:O142"/>
    <mergeCell ref="P142:R142"/>
    <mergeCell ref="S142:U142"/>
    <mergeCell ref="V142:X142"/>
    <mergeCell ref="A143:B143"/>
    <mergeCell ref="D143:O143"/>
    <mergeCell ref="P143:R143"/>
    <mergeCell ref="S143:U143"/>
    <mergeCell ref="V143:X143"/>
    <mergeCell ref="A140:B140"/>
    <mergeCell ref="D140:O140"/>
    <mergeCell ref="P140:R140"/>
    <mergeCell ref="S140:U140"/>
    <mergeCell ref="V140:X140"/>
    <mergeCell ref="A141:B141"/>
    <mergeCell ref="D141:O141"/>
    <mergeCell ref="P141:R141"/>
    <mergeCell ref="S141:U141"/>
    <mergeCell ref="V141:X141"/>
    <mergeCell ref="A138:C138"/>
    <mergeCell ref="D138:O138"/>
    <mergeCell ref="P138:R138"/>
    <mergeCell ref="S138:U138"/>
    <mergeCell ref="V138:X138"/>
    <mergeCell ref="A139:B139"/>
    <mergeCell ref="D139:O139"/>
    <mergeCell ref="P139:R139"/>
    <mergeCell ref="S139:U139"/>
    <mergeCell ref="V139:X139"/>
    <mergeCell ref="A135:C135"/>
    <mergeCell ref="D135:O135"/>
    <mergeCell ref="P135:R135"/>
    <mergeCell ref="S135:U135"/>
    <mergeCell ref="V135:X135"/>
    <mergeCell ref="A137:B137"/>
    <mergeCell ref="D137:O137"/>
    <mergeCell ref="P137:R137"/>
    <mergeCell ref="S137:U137"/>
    <mergeCell ref="V137:X137"/>
    <mergeCell ref="A133:B133"/>
    <mergeCell ref="D133:O133"/>
    <mergeCell ref="P133:R133"/>
    <mergeCell ref="S133:U133"/>
    <mergeCell ref="V133:X133"/>
    <mergeCell ref="A134:B134"/>
    <mergeCell ref="D134:O134"/>
    <mergeCell ref="P134:R134"/>
    <mergeCell ref="S134:U134"/>
    <mergeCell ref="V134:X134"/>
    <mergeCell ref="A131:B131"/>
    <mergeCell ref="D131:O131"/>
    <mergeCell ref="P131:R131"/>
    <mergeCell ref="S131:U131"/>
    <mergeCell ref="V131:X131"/>
    <mergeCell ref="A132:B132"/>
    <mergeCell ref="D132:O132"/>
    <mergeCell ref="P132:R132"/>
    <mergeCell ref="S132:U132"/>
    <mergeCell ref="V132:X132"/>
    <mergeCell ref="A129:C129"/>
    <mergeCell ref="D129:O129"/>
    <mergeCell ref="P129:R129"/>
    <mergeCell ref="S129:U129"/>
    <mergeCell ref="V129:X129"/>
    <mergeCell ref="A130:B130"/>
    <mergeCell ref="D130:O130"/>
    <mergeCell ref="P130:R130"/>
    <mergeCell ref="S130:U130"/>
    <mergeCell ref="V130:X130"/>
    <mergeCell ref="A126:C126"/>
    <mergeCell ref="D126:O126"/>
    <mergeCell ref="P126:R126"/>
    <mergeCell ref="S126:U126"/>
    <mergeCell ref="V126:X126"/>
    <mergeCell ref="A128:B128"/>
    <mergeCell ref="D128:O128"/>
    <mergeCell ref="P128:R128"/>
    <mergeCell ref="S128:U128"/>
    <mergeCell ref="V128:X128"/>
    <mergeCell ref="A124:B124"/>
    <mergeCell ref="D124:O124"/>
    <mergeCell ref="P124:R124"/>
    <mergeCell ref="S124:U124"/>
    <mergeCell ref="V124:X124"/>
    <mergeCell ref="A125:B125"/>
    <mergeCell ref="D125:O125"/>
    <mergeCell ref="P125:R125"/>
    <mergeCell ref="S125:U125"/>
    <mergeCell ref="V125:X125"/>
    <mergeCell ref="A122:B122"/>
    <mergeCell ref="D122:O122"/>
    <mergeCell ref="P122:R122"/>
    <mergeCell ref="S122:U122"/>
    <mergeCell ref="V122:X122"/>
    <mergeCell ref="A123:B123"/>
    <mergeCell ref="D123:O123"/>
    <mergeCell ref="P123:R123"/>
    <mergeCell ref="S123:U123"/>
    <mergeCell ref="V123:X123"/>
    <mergeCell ref="A120:B120"/>
    <mergeCell ref="D120:O120"/>
    <mergeCell ref="P120:R120"/>
    <mergeCell ref="S120:U120"/>
    <mergeCell ref="V120:X120"/>
    <mergeCell ref="A121:B121"/>
    <mergeCell ref="D121:O121"/>
    <mergeCell ref="P121:R121"/>
    <mergeCell ref="S121:U121"/>
    <mergeCell ref="V121:X121"/>
    <mergeCell ref="A119:B119"/>
    <mergeCell ref="D119:O119"/>
    <mergeCell ref="P119:R119"/>
    <mergeCell ref="S119:U119"/>
    <mergeCell ref="V119:X119"/>
    <mergeCell ref="A117:B117"/>
    <mergeCell ref="D117:O117"/>
    <mergeCell ref="P117:R117"/>
    <mergeCell ref="S117:U117"/>
    <mergeCell ref="V117:X117"/>
    <mergeCell ref="A118:B118"/>
    <mergeCell ref="D118:O118"/>
    <mergeCell ref="P118:R118"/>
    <mergeCell ref="S118:U118"/>
    <mergeCell ref="V118:X118"/>
    <mergeCell ref="A115:B115"/>
    <mergeCell ref="D115:O115"/>
    <mergeCell ref="P115:R115"/>
    <mergeCell ref="S115:U115"/>
    <mergeCell ref="V115:X115"/>
    <mergeCell ref="A116:B116"/>
    <mergeCell ref="D116:O116"/>
    <mergeCell ref="P116:R116"/>
    <mergeCell ref="S116:U116"/>
    <mergeCell ref="V116:X116"/>
    <mergeCell ref="A113:B113"/>
    <mergeCell ref="D113:O113"/>
    <mergeCell ref="P113:R113"/>
    <mergeCell ref="S113:U113"/>
    <mergeCell ref="V113:X113"/>
    <mergeCell ref="A114:B114"/>
    <mergeCell ref="D114:O114"/>
    <mergeCell ref="P114:R114"/>
    <mergeCell ref="S114:U114"/>
    <mergeCell ref="V114:X114"/>
    <mergeCell ref="A111:B111"/>
    <mergeCell ref="D111:O111"/>
    <mergeCell ref="P111:R111"/>
    <mergeCell ref="S111:U111"/>
    <mergeCell ref="V111:X111"/>
    <mergeCell ref="A112:B112"/>
    <mergeCell ref="D112:O112"/>
    <mergeCell ref="P112:R112"/>
    <mergeCell ref="S112:U112"/>
    <mergeCell ref="V112:X112"/>
    <mergeCell ref="A109:B109"/>
    <mergeCell ref="D109:O109"/>
    <mergeCell ref="P109:R109"/>
    <mergeCell ref="S109:U109"/>
    <mergeCell ref="V109:X109"/>
    <mergeCell ref="A110:B110"/>
    <mergeCell ref="D110:O110"/>
    <mergeCell ref="P110:R110"/>
    <mergeCell ref="S110:U110"/>
    <mergeCell ref="V110:X110"/>
    <mergeCell ref="A107:B107"/>
    <mergeCell ref="D107:O107"/>
    <mergeCell ref="P107:R107"/>
    <mergeCell ref="S107:U107"/>
    <mergeCell ref="V107:X107"/>
    <mergeCell ref="A108:B108"/>
    <mergeCell ref="D108:O108"/>
    <mergeCell ref="P108:R108"/>
    <mergeCell ref="S108:U108"/>
    <mergeCell ref="V108:X108"/>
    <mergeCell ref="A105:B105"/>
    <mergeCell ref="D105:O105"/>
    <mergeCell ref="P105:R105"/>
    <mergeCell ref="S105:U105"/>
    <mergeCell ref="V105:X105"/>
    <mergeCell ref="A106:B106"/>
    <mergeCell ref="D106:O106"/>
    <mergeCell ref="P106:R106"/>
    <mergeCell ref="S106:U106"/>
    <mergeCell ref="V106:X106"/>
    <mergeCell ref="A103:B103"/>
    <mergeCell ref="D103:O103"/>
    <mergeCell ref="P103:R103"/>
    <mergeCell ref="S103:U103"/>
    <mergeCell ref="V103:X103"/>
    <mergeCell ref="A104:B104"/>
    <mergeCell ref="D104:O104"/>
    <mergeCell ref="P104:R104"/>
    <mergeCell ref="S104:U104"/>
    <mergeCell ref="V104:X104"/>
    <mergeCell ref="A101:B101"/>
    <mergeCell ref="D101:O101"/>
    <mergeCell ref="P101:R101"/>
    <mergeCell ref="S101:U101"/>
    <mergeCell ref="V101:X101"/>
    <mergeCell ref="A102:B102"/>
    <mergeCell ref="D102:O102"/>
    <mergeCell ref="P102:R102"/>
    <mergeCell ref="S102:U102"/>
    <mergeCell ref="V102:X102"/>
    <mergeCell ref="A99:B99"/>
    <mergeCell ref="D99:O99"/>
    <mergeCell ref="P99:R99"/>
    <mergeCell ref="S99:U99"/>
    <mergeCell ref="V99:X99"/>
    <mergeCell ref="A100:B100"/>
    <mergeCell ref="D100:O100"/>
    <mergeCell ref="P100:R100"/>
    <mergeCell ref="S100:U100"/>
    <mergeCell ref="V100:X100"/>
    <mergeCell ref="A97:B97"/>
    <mergeCell ref="D97:O97"/>
    <mergeCell ref="P97:R97"/>
    <mergeCell ref="S97:U97"/>
    <mergeCell ref="V97:X97"/>
    <mergeCell ref="A98:B98"/>
    <mergeCell ref="D98:O98"/>
    <mergeCell ref="P98:R98"/>
    <mergeCell ref="S98:U98"/>
    <mergeCell ref="V98:X98"/>
    <mergeCell ref="A95:B95"/>
    <mergeCell ref="D95:O95"/>
    <mergeCell ref="P95:R95"/>
    <mergeCell ref="S95:U95"/>
    <mergeCell ref="V95:X95"/>
    <mergeCell ref="A96:B96"/>
    <mergeCell ref="D96:O96"/>
    <mergeCell ref="P96:R96"/>
    <mergeCell ref="S96:U96"/>
    <mergeCell ref="V96:X96"/>
    <mergeCell ref="A93:B93"/>
    <mergeCell ref="D93:O93"/>
    <mergeCell ref="P93:R93"/>
    <mergeCell ref="S93:U93"/>
    <mergeCell ref="V93:X93"/>
    <mergeCell ref="A94:B94"/>
    <mergeCell ref="D94:O94"/>
    <mergeCell ref="P94:R94"/>
    <mergeCell ref="S94:U94"/>
    <mergeCell ref="V94:X94"/>
    <mergeCell ref="A91:B91"/>
    <mergeCell ref="D91:O91"/>
    <mergeCell ref="P91:R91"/>
    <mergeCell ref="S91:U91"/>
    <mergeCell ref="V91:X91"/>
    <mergeCell ref="A92:B92"/>
    <mergeCell ref="D92:O92"/>
    <mergeCell ref="P92:R92"/>
    <mergeCell ref="S92:U92"/>
    <mergeCell ref="V92:X92"/>
    <mergeCell ref="A89:B89"/>
    <mergeCell ref="D89:O89"/>
    <mergeCell ref="P89:R89"/>
    <mergeCell ref="S89:U89"/>
    <mergeCell ref="V89:X89"/>
    <mergeCell ref="A90:B90"/>
    <mergeCell ref="D90:O90"/>
    <mergeCell ref="P90:R90"/>
    <mergeCell ref="S90:U90"/>
    <mergeCell ref="V90:X90"/>
    <mergeCell ref="A87:B87"/>
    <mergeCell ref="D87:O87"/>
    <mergeCell ref="P87:R87"/>
    <mergeCell ref="S87:U87"/>
    <mergeCell ref="V87:X87"/>
    <mergeCell ref="A88:B88"/>
    <mergeCell ref="D88:O88"/>
    <mergeCell ref="P88:R88"/>
    <mergeCell ref="S88:U88"/>
    <mergeCell ref="V88:X88"/>
    <mergeCell ref="A85:B85"/>
    <mergeCell ref="D85:O85"/>
    <mergeCell ref="P85:R85"/>
    <mergeCell ref="S85:U85"/>
    <mergeCell ref="V85:X85"/>
    <mergeCell ref="A86:B86"/>
    <mergeCell ref="D86:O86"/>
    <mergeCell ref="P86:R86"/>
    <mergeCell ref="S86:U86"/>
    <mergeCell ref="V86:X86"/>
    <mergeCell ref="A83:B83"/>
    <mergeCell ref="D83:O83"/>
    <mergeCell ref="P83:R83"/>
    <mergeCell ref="S83:U83"/>
    <mergeCell ref="V83:X83"/>
    <mergeCell ref="A84:B84"/>
    <mergeCell ref="D84:O84"/>
    <mergeCell ref="P84:R84"/>
    <mergeCell ref="S84:U84"/>
    <mergeCell ref="V84:X84"/>
    <mergeCell ref="A81:B81"/>
    <mergeCell ref="D81:O81"/>
    <mergeCell ref="P81:R81"/>
    <mergeCell ref="S81:U81"/>
    <mergeCell ref="V81:X81"/>
    <mergeCell ref="A82:B82"/>
    <mergeCell ref="D82:O82"/>
    <mergeCell ref="P82:R82"/>
    <mergeCell ref="S82:U82"/>
    <mergeCell ref="V82:X82"/>
    <mergeCell ref="A79:B79"/>
    <mergeCell ref="D79:O79"/>
    <mergeCell ref="P79:R79"/>
    <mergeCell ref="S79:U79"/>
    <mergeCell ref="V79:X79"/>
    <mergeCell ref="A80:B80"/>
    <mergeCell ref="D80:O80"/>
    <mergeCell ref="P80:R80"/>
    <mergeCell ref="S80:U80"/>
    <mergeCell ref="V80:X80"/>
    <mergeCell ref="A78:B78"/>
    <mergeCell ref="D78:O78"/>
    <mergeCell ref="P78:R78"/>
    <mergeCell ref="S78:U78"/>
    <mergeCell ref="V78:X78"/>
    <mergeCell ref="A76:B76"/>
    <mergeCell ref="D76:O76"/>
    <mergeCell ref="P76:R76"/>
    <mergeCell ref="S76:U76"/>
    <mergeCell ref="V76:X76"/>
    <mergeCell ref="A77:B77"/>
    <mergeCell ref="D77:O77"/>
    <mergeCell ref="P77:R77"/>
    <mergeCell ref="S77:U77"/>
    <mergeCell ref="V77:X77"/>
    <mergeCell ref="A74:B74"/>
    <mergeCell ref="D74:O74"/>
    <mergeCell ref="P74:R74"/>
    <mergeCell ref="S74:U74"/>
    <mergeCell ref="V74:X74"/>
    <mergeCell ref="A75:B75"/>
    <mergeCell ref="D75:O75"/>
    <mergeCell ref="P75:R75"/>
    <mergeCell ref="S75:U75"/>
    <mergeCell ref="V75:X75"/>
    <mergeCell ref="A72:B72"/>
    <mergeCell ref="D72:O72"/>
    <mergeCell ref="P72:R72"/>
    <mergeCell ref="S72:U72"/>
    <mergeCell ref="V72:X72"/>
    <mergeCell ref="A73:B73"/>
    <mergeCell ref="D73:O73"/>
    <mergeCell ref="P73:R73"/>
    <mergeCell ref="S73:U73"/>
    <mergeCell ref="V73:X73"/>
    <mergeCell ref="A70:B70"/>
    <mergeCell ref="D70:O70"/>
    <mergeCell ref="P70:R70"/>
    <mergeCell ref="S70:U70"/>
    <mergeCell ref="V70:X70"/>
    <mergeCell ref="A71:B71"/>
    <mergeCell ref="D71:O71"/>
    <mergeCell ref="P71:R71"/>
    <mergeCell ref="S71:U71"/>
    <mergeCell ref="V71:X71"/>
    <mergeCell ref="A68:B68"/>
    <mergeCell ref="D68:O68"/>
    <mergeCell ref="P68:R68"/>
    <mergeCell ref="S68:U68"/>
    <mergeCell ref="V68:X68"/>
    <mergeCell ref="A69:B69"/>
    <mergeCell ref="D69:O69"/>
    <mergeCell ref="P69:R69"/>
    <mergeCell ref="S69:U69"/>
    <mergeCell ref="V69:X69"/>
    <mergeCell ref="A66:B66"/>
    <mergeCell ref="D66:O66"/>
    <mergeCell ref="P66:R66"/>
    <mergeCell ref="S66:U66"/>
    <mergeCell ref="V66:X66"/>
    <mergeCell ref="A67:B67"/>
    <mergeCell ref="D67:O67"/>
    <mergeCell ref="P67:R67"/>
    <mergeCell ref="S67:U67"/>
    <mergeCell ref="V67:X67"/>
    <mergeCell ref="A64:C64"/>
    <mergeCell ref="D64:O64"/>
    <mergeCell ref="P64:R64"/>
    <mergeCell ref="S64:U64"/>
    <mergeCell ref="V64:X64"/>
    <mergeCell ref="A65:B65"/>
    <mergeCell ref="D65:O65"/>
    <mergeCell ref="P65:R65"/>
    <mergeCell ref="S65:U65"/>
    <mergeCell ref="V65:X65"/>
    <mergeCell ref="A60:C60"/>
    <mergeCell ref="D60:O61"/>
    <mergeCell ref="P60:R60"/>
    <mergeCell ref="S60:U60"/>
    <mergeCell ref="V60:X60"/>
    <mergeCell ref="A63:B63"/>
    <mergeCell ref="D63:O63"/>
    <mergeCell ref="P63:R63"/>
    <mergeCell ref="S63:U63"/>
    <mergeCell ref="V63:X63"/>
    <mergeCell ref="A56:B56"/>
    <mergeCell ref="D56:P56"/>
    <mergeCell ref="O57:Q57"/>
    <mergeCell ref="R57:T57"/>
    <mergeCell ref="U57:W57"/>
    <mergeCell ref="A58:C59"/>
    <mergeCell ref="D58:O59"/>
    <mergeCell ref="P58:R59"/>
    <mergeCell ref="S58:U59"/>
    <mergeCell ref="V58:X59"/>
    <mergeCell ref="O53:Q53"/>
    <mergeCell ref="R53:T53"/>
    <mergeCell ref="U53:W53"/>
    <mergeCell ref="D54:P54"/>
    <mergeCell ref="O55:Q55"/>
    <mergeCell ref="R55:T55"/>
    <mergeCell ref="U55:W55"/>
    <mergeCell ref="D50:P50"/>
    <mergeCell ref="O51:Q51"/>
    <mergeCell ref="R51:T51"/>
    <mergeCell ref="U51:W51"/>
    <mergeCell ref="A52:B52"/>
    <mergeCell ref="D52:P52"/>
    <mergeCell ref="O47:Q47"/>
    <mergeCell ref="R47:T47"/>
    <mergeCell ref="U47:W47"/>
    <mergeCell ref="A48:B48"/>
    <mergeCell ref="D48:P48"/>
    <mergeCell ref="O49:Q49"/>
    <mergeCell ref="R49:T49"/>
    <mergeCell ref="U49:W49"/>
    <mergeCell ref="A44:B44"/>
    <mergeCell ref="D44:P44"/>
    <mergeCell ref="O45:Q45"/>
    <mergeCell ref="R45:T45"/>
    <mergeCell ref="U45:W45"/>
    <mergeCell ref="A46:B46"/>
    <mergeCell ref="D46:P46"/>
    <mergeCell ref="O41:Q41"/>
    <mergeCell ref="R41:T41"/>
    <mergeCell ref="U41:W41"/>
    <mergeCell ref="A42:B42"/>
    <mergeCell ref="D42:P42"/>
    <mergeCell ref="O43:Q43"/>
    <mergeCell ref="R43:T43"/>
    <mergeCell ref="U43:W43"/>
    <mergeCell ref="D38:P38"/>
    <mergeCell ref="O39:Q39"/>
    <mergeCell ref="R39:T39"/>
    <mergeCell ref="U39:W39"/>
    <mergeCell ref="A40:B40"/>
    <mergeCell ref="D40:P40"/>
    <mergeCell ref="O35:Q35"/>
    <mergeCell ref="R35:T35"/>
    <mergeCell ref="U35:W35"/>
    <mergeCell ref="A36:B36"/>
    <mergeCell ref="D36:P36"/>
    <mergeCell ref="O37:Q37"/>
    <mergeCell ref="R37:T37"/>
    <mergeCell ref="U37:W37"/>
    <mergeCell ref="A32:B32"/>
    <mergeCell ref="D32:P32"/>
    <mergeCell ref="O33:Q33"/>
    <mergeCell ref="R33:T33"/>
    <mergeCell ref="U33:W33"/>
    <mergeCell ref="D34:P34"/>
    <mergeCell ref="O29:Q29"/>
    <mergeCell ref="R29:T29"/>
    <mergeCell ref="U29:W29"/>
    <mergeCell ref="D30:P30"/>
    <mergeCell ref="O31:Q31"/>
    <mergeCell ref="R31:T31"/>
    <mergeCell ref="U31:W31"/>
    <mergeCell ref="D26:P26"/>
    <mergeCell ref="O27:Q27"/>
    <mergeCell ref="R27:T27"/>
    <mergeCell ref="U27:W27"/>
    <mergeCell ref="A28:B28"/>
    <mergeCell ref="D28:P28"/>
    <mergeCell ref="A23:B23"/>
    <mergeCell ref="D23:O23"/>
    <mergeCell ref="P23:R23"/>
    <mergeCell ref="S23:U23"/>
    <mergeCell ref="V23:X23"/>
    <mergeCell ref="O20:Q20"/>
    <mergeCell ref="R20:T20"/>
    <mergeCell ref="U20:W20"/>
    <mergeCell ref="A21:B21"/>
    <mergeCell ref="D21:O22"/>
    <mergeCell ref="P21:R21"/>
    <mergeCell ref="S21:U21"/>
    <mergeCell ref="V21:X21"/>
    <mergeCell ref="A14:V14"/>
    <mergeCell ref="J17:M17"/>
    <mergeCell ref="O17:Q17"/>
    <mergeCell ref="R17:T17"/>
    <mergeCell ref="U17:W17"/>
    <mergeCell ref="D19:L19"/>
    <mergeCell ref="O19:Q19"/>
    <mergeCell ref="R19:T19"/>
    <mergeCell ref="U19:W19"/>
    <mergeCell ref="A4:F5"/>
    <mergeCell ref="A7:F7"/>
    <mergeCell ref="A8:F8"/>
    <mergeCell ref="A9:F9"/>
    <mergeCell ref="A11:V11"/>
    <mergeCell ref="A12:V12"/>
  </mergeCells>
  <printOptions/>
  <pageMargins left="0.7" right="0.7" top="0.75" bottom="0.75" header="0.3" footer="0.3"/>
  <pageSetup fitToHeight="0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Kristina Furkes</cp:lastModifiedBy>
  <cp:lastPrinted>2020-12-10T11:42:59Z</cp:lastPrinted>
  <dcterms:created xsi:type="dcterms:W3CDTF">2013-09-11T11:00:21Z</dcterms:created>
  <dcterms:modified xsi:type="dcterms:W3CDTF">2020-12-10T11:44:06Z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